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215" yWindow="15" windowWidth="9945" windowHeight="7935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H255" i="1"/>
  <c r="H256"/>
  <c r="H257"/>
  <c r="H258"/>
  <c r="H248"/>
  <c r="H249"/>
  <c r="H250"/>
  <c r="H251"/>
  <c r="J244"/>
  <c r="H244"/>
  <c r="H242"/>
  <c r="J242"/>
  <c r="H211"/>
  <c r="H161"/>
  <c r="H162"/>
  <c r="H158"/>
  <c r="H154"/>
  <c r="H150"/>
  <c r="H132"/>
  <c r="J106"/>
  <c r="H91"/>
  <c r="I61"/>
  <c r="G61"/>
  <c r="H57"/>
  <c r="H58"/>
  <c r="H59"/>
  <c r="H60"/>
  <c r="H42"/>
  <c r="J45"/>
  <c r="J44"/>
  <c r="J40"/>
  <c r="J37"/>
  <c r="J35"/>
  <c r="J33"/>
  <c r="J31"/>
  <c r="J29"/>
  <c r="J28"/>
  <c r="H23" l="1"/>
  <c r="H20"/>
  <c r="H55"/>
  <c r="H39"/>
  <c r="H26"/>
  <c r="H25"/>
  <c r="H24"/>
  <c r="H21"/>
  <c r="J6"/>
  <c r="J7"/>
  <c r="J8"/>
  <c r="J10"/>
  <c r="J12"/>
  <c r="J13"/>
  <c r="J14"/>
  <c r="J15"/>
  <c r="J16"/>
  <c r="J17"/>
  <c r="J18"/>
  <c r="J22"/>
  <c r="J47"/>
  <c r="J49"/>
  <c r="J51"/>
  <c r="J52"/>
  <c r="J54"/>
  <c r="J63"/>
  <c r="J5"/>
  <c r="H14"/>
  <c r="H11"/>
  <c r="H6"/>
  <c r="H7"/>
  <c r="H8"/>
  <c r="H9"/>
  <c r="H10"/>
  <c r="H12"/>
  <c r="H13"/>
  <c r="H15"/>
  <c r="H16"/>
  <c r="H17"/>
  <c r="H18"/>
  <c r="H22"/>
  <c r="H28"/>
  <c r="H29"/>
  <c r="H31"/>
  <c r="H33"/>
  <c r="H35"/>
  <c r="H37"/>
  <c r="H40"/>
  <c r="H44"/>
  <c r="H45"/>
  <c r="H47"/>
  <c r="H49"/>
  <c r="H51"/>
  <c r="H52"/>
  <c r="H54"/>
  <c r="H5"/>
  <c r="I268"/>
  <c r="H138"/>
  <c r="H137"/>
  <c r="H135"/>
  <c r="H134"/>
  <c r="H131"/>
  <c r="H130"/>
  <c r="H157"/>
  <c r="G268"/>
  <c r="F268"/>
  <c r="H203" l="1"/>
  <c r="H177" l="1"/>
  <c r="H178"/>
  <c r="H179"/>
  <c r="H180"/>
  <c r="H181"/>
  <c r="H182"/>
  <c r="H234" l="1"/>
  <c r="H160"/>
  <c r="H159"/>
  <c r="H230"/>
  <c r="H127" l="1"/>
  <c r="H116" l="1"/>
  <c r="J223" l="1"/>
  <c r="H89" l="1"/>
  <c r="H90"/>
  <c r="J85"/>
  <c r="H87"/>
  <c r="J129"/>
  <c r="J133"/>
  <c r="J136"/>
  <c r="J139"/>
  <c r="J140"/>
  <c r="J141"/>
  <c r="J143"/>
  <c r="J145"/>
  <c r="J147"/>
  <c r="J148"/>
  <c r="J151"/>
  <c r="J152"/>
  <c r="J153"/>
  <c r="J156"/>
  <c r="J162"/>
  <c r="J164"/>
  <c r="J165"/>
  <c r="J166"/>
  <c r="J184"/>
  <c r="J185"/>
  <c r="J186"/>
  <c r="J187"/>
  <c r="J188"/>
  <c r="J189"/>
  <c r="J190"/>
  <c r="J191"/>
  <c r="J192"/>
  <c r="J193"/>
  <c r="J194"/>
  <c r="J195"/>
  <c r="J196"/>
  <c r="J199"/>
  <c r="J200"/>
  <c r="J201"/>
  <c r="J202"/>
  <c r="J204"/>
  <c r="J205"/>
  <c r="J206"/>
  <c r="J207"/>
  <c r="J208"/>
  <c r="J209"/>
  <c r="J210"/>
  <c r="J213"/>
  <c r="J217"/>
  <c r="J219"/>
  <c r="J220"/>
  <c r="J222"/>
  <c r="J225"/>
  <c r="J226"/>
  <c r="J228"/>
  <c r="J232"/>
  <c r="J233"/>
  <c r="J236"/>
  <c r="J237"/>
  <c r="J239"/>
  <c r="J240"/>
  <c r="J246"/>
  <c r="J253"/>
  <c r="J260"/>
  <c r="J262"/>
  <c r="J264"/>
  <c r="J267"/>
  <c r="H129"/>
  <c r="H133"/>
  <c r="H136"/>
  <c r="H139"/>
  <c r="H140"/>
  <c r="H141"/>
  <c r="H143"/>
  <c r="H145"/>
  <c r="H147"/>
  <c r="H152"/>
  <c r="H153"/>
  <c r="H156"/>
  <c r="H164"/>
  <c r="H165"/>
  <c r="H166"/>
  <c r="H184"/>
  <c r="H185"/>
  <c r="H186"/>
  <c r="H187"/>
  <c r="H188"/>
  <c r="H189"/>
  <c r="H190"/>
  <c r="H191"/>
  <c r="H192"/>
  <c r="H193"/>
  <c r="H194"/>
  <c r="H195"/>
  <c r="H196"/>
  <c r="H199"/>
  <c r="H201"/>
  <c r="H202"/>
  <c r="H204"/>
  <c r="H205"/>
  <c r="H206"/>
  <c r="H207"/>
  <c r="H208"/>
  <c r="H209"/>
  <c r="H210"/>
  <c r="H213"/>
  <c r="H217"/>
  <c r="H220"/>
  <c r="H222"/>
  <c r="H225"/>
  <c r="H228"/>
  <c r="H232"/>
  <c r="H233"/>
  <c r="H236"/>
  <c r="H237"/>
  <c r="H239"/>
  <c r="H240"/>
  <c r="H246"/>
  <c r="H253"/>
  <c r="H262"/>
  <c r="H264"/>
  <c r="H267"/>
  <c r="H77"/>
  <c r="H79"/>
  <c r="H80"/>
  <c r="H81"/>
  <c r="H83"/>
  <c r="H84"/>
  <c r="H92"/>
  <c r="H95"/>
  <c r="H97"/>
  <c r="H98"/>
  <c r="H100"/>
  <c r="H101"/>
  <c r="H102"/>
  <c r="H111"/>
  <c r="H113"/>
  <c r="H115"/>
  <c r="H119"/>
  <c r="H120"/>
  <c r="H121"/>
  <c r="H125"/>
  <c r="H126"/>
  <c r="H71"/>
  <c r="H73"/>
  <c r="H74"/>
  <c r="H75"/>
  <c r="J75"/>
  <c r="J77"/>
  <c r="J79"/>
  <c r="J80"/>
  <c r="J81"/>
  <c r="J83"/>
  <c r="J84"/>
  <c r="J90"/>
  <c r="J92"/>
  <c r="J93"/>
  <c r="J95"/>
  <c r="J97"/>
  <c r="J98"/>
  <c r="J100"/>
  <c r="J101"/>
  <c r="J102"/>
  <c r="J103"/>
  <c r="J104"/>
  <c r="J107"/>
  <c r="J109"/>
  <c r="J110"/>
  <c r="J111"/>
  <c r="J113"/>
  <c r="J115"/>
  <c r="J117"/>
  <c r="J119"/>
  <c r="J120"/>
  <c r="J121"/>
  <c r="J125"/>
  <c r="J126"/>
  <c r="J71"/>
  <c r="J73"/>
  <c r="J74"/>
  <c r="J69"/>
  <c r="F68" l="1"/>
  <c r="F27"/>
  <c r="F4"/>
  <c r="F19" l="1"/>
  <c r="F61" s="1"/>
  <c r="F64" l="1"/>
  <c r="J61"/>
  <c r="F270" l="1"/>
  <c r="J64"/>
</calcChain>
</file>

<file path=xl/sharedStrings.xml><?xml version="1.0" encoding="utf-8"?>
<sst xmlns="http://schemas.openxmlformats.org/spreadsheetml/2006/main" count="288" uniqueCount="219">
  <si>
    <t xml:space="preserve"> Příjmy</t>
  </si>
  <si>
    <t>Org.</t>
  </si>
  <si>
    <t>ÚZ</t>
  </si>
  <si>
    <t>§</t>
  </si>
  <si>
    <t>položk.</t>
  </si>
  <si>
    <t>Popis</t>
  </si>
  <si>
    <t>Třída 1 - daňové příjmy</t>
  </si>
  <si>
    <t>Daň z příjmu fyz. osob ze závislé činnosti</t>
  </si>
  <si>
    <t>Daň z příjmu fyzických osob z podnikání</t>
  </si>
  <si>
    <t>Daň z příjmů fyzic. osob z kapitál.výnosů</t>
  </si>
  <si>
    <t>Daň z právnických osob</t>
  </si>
  <si>
    <t>Daň z právnických osob za obec</t>
  </si>
  <si>
    <t>DPH</t>
  </si>
  <si>
    <t>Poplatek ze psů</t>
  </si>
  <si>
    <t>Poplatek z veřejného prostranství</t>
  </si>
  <si>
    <t>Odvod výtěžku z provozování VHP</t>
  </si>
  <si>
    <t>Odvod z VHP</t>
  </si>
  <si>
    <t>Správní poplatky</t>
  </si>
  <si>
    <t>Daň z nemovitostí</t>
  </si>
  <si>
    <t>Třída 4 - Přijaté dotace</t>
  </si>
  <si>
    <t xml:space="preserve">Dotace na výkon státní správy </t>
  </si>
  <si>
    <t>Třída 2 - Nedaňové příjmy</t>
  </si>
  <si>
    <t>Prodej dřeva</t>
  </si>
  <si>
    <t>Pachtovné</t>
  </si>
  <si>
    <t>Vodné stočné</t>
  </si>
  <si>
    <t>nájemné nebytové prostory</t>
  </si>
  <si>
    <t xml:space="preserve">Hřbitovní poplatky </t>
  </si>
  <si>
    <t>Úhrada za teplo a služby</t>
  </si>
  <si>
    <t>Domovní odpad podnikatelé</t>
  </si>
  <si>
    <t>Popelnice</t>
  </si>
  <si>
    <t>TS - směsný papír</t>
  </si>
  <si>
    <t>Platba za odevzdané plasty od EKO-KOM</t>
  </si>
  <si>
    <t>Kopírování</t>
  </si>
  <si>
    <t>Příjmy z úroků</t>
  </si>
  <si>
    <t>Celkové příjmy tř. 1 + 2 + 4</t>
  </si>
  <si>
    <t>Třída 8 - financování</t>
  </si>
  <si>
    <t>Výdaje</t>
  </si>
  <si>
    <t>Třída 5 - běžné výdaje</t>
  </si>
  <si>
    <t>Nákup sazenic</t>
  </si>
  <si>
    <t>Pěstební činnost</t>
  </si>
  <si>
    <t>Nájemné pozemkovému fondu (Dvorek)</t>
  </si>
  <si>
    <t>Ostatní výdaje na lesní hospodářství</t>
  </si>
  <si>
    <t>Oprava místních komunikací</t>
  </si>
  <si>
    <t>Kamenivo, postřik</t>
  </si>
  <si>
    <t>Propustky</t>
  </si>
  <si>
    <t>Silnice</t>
  </si>
  <si>
    <t>Provoz veřejné silniční dopravy</t>
  </si>
  <si>
    <t>Nákup vody</t>
  </si>
  <si>
    <t>Elektrická energie - vodárny</t>
  </si>
  <si>
    <t>Pitná voda</t>
  </si>
  <si>
    <t>Elektrická energie ČOV</t>
  </si>
  <si>
    <t>Laboratorní rozbor vody</t>
  </si>
  <si>
    <t>Údržba a revize,  ČOV</t>
  </si>
  <si>
    <t>Odvádění a čistění odpadních vod</t>
  </si>
  <si>
    <t>Neinvestiční příspěvek obce ZŠ</t>
  </si>
  <si>
    <t>Základní školy</t>
  </si>
  <si>
    <t>OSA</t>
  </si>
  <si>
    <t>Hudební činnost</t>
  </si>
  <si>
    <t>Odměna knihovnice</t>
  </si>
  <si>
    <t>Nákup knih</t>
  </si>
  <si>
    <t>Činnosti knihovncké</t>
  </si>
  <si>
    <t>Kronikářka</t>
  </si>
  <si>
    <t>Hudební produkce</t>
  </si>
  <si>
    <t>Pohoštění - hody</t>
  </si>
  <si>
    <t>Dary</t>
  </si>
  <si>
    <t>Příspěvek na kulturní činnost</t>
  </si>
  <si>
    <t>Ostatní záležitosti kultury</t>
  </si>
  <si>
    <t>Oprava památek</t>
  </si>
  <si>
    <t>Rozhlas a televize</t>
  </si>
  <si>
    <t>1 FC Laškov</t>
  </si>
  <si>
    <t>Ostatní tělovýchovná činnost</t>
  </si>
  <si>
    <t>Nebytové hospodářství</t>
  </si>
  <si>
    <t>Elektro-práce dohodou o prov. práce</t>
  </si>
  <si>
    <t>Nákup výbojek  a osvětl. tětes</t>
  </si>
  <si>
    <t>Elektrická energie VO</t>
  </si>
  <si>
    <t>Veřejné osvětlení</t>
  </si>
  <si>
    <t>Nákup materiálu</t>
  </si>
  <si>
    <t>Elektrická energie hřbitov</t>
  </si>
  <si>
    <t>Pohřebnictví</t>
  </si>
  <si>
    <t>Platy zaměstnanců v pracovním poměru</t>
  </si>
  <si>
    <t>Pojistné na soc. zabezpečení</t>
  </si>
  <si>
    <t>Pojistné na veřejné zdravotní pojištění</t>
  </si>
  <si>
    <t>Nářadí</t>
  </si>
  <si>
    <t xml:space="preserve">Služby </t>
  </si>
  <si>
    <t xml:space="preserve">Opravy strojů a nářadí </t>
  </si>
  <si>
    <t>Komunální služby</t>
  </si>
  <si>
    <t>Odpad plasty, sklo</t>
  </si>
  <si>
    <t>Sběr a svoz nebezpečných odpadů</t>
  </si>
  <si>
    <t>Nákup popelnic (za účelem  prodeje)</t>
  </si>
  <si>
    <t>Likvidace domovního odpadu</t>
  </si>
  <si>
    <t>Úprava skládky</t>
  </si>
  <si>
    <t>Sběr a svoz komunálních odpadů</t>
  </si>
  <si>
    <t>Péče o vzhled obcí</t>
  </si>
  <si>
    <t>Vybavení zásahové jednotky</t>
  </si>
  <si>
    <t>Mzdy zastupitelstvo</t>
  </si>
  <si>
    <t xml:space="preserve">Sociální pojištění </t>
  </si>
  <si>
    <t>Zdravotní pojištění</t>
  </si>
  <si>
    <t>Zastupitelstva obcí</t>
  </si>
  <si>
    <t>Mzdy zaměstnanci OÚ</t>
  </si>
  <si>
    <t xml:space="preserve">Dohody </t>
  </si>
  <si>
    <t>Sociální pojištění</t>
  </si>
  <si>
    <t>Povinné poj. hrazené zaměstnavatelem</t>
  </si>
  <si>
    <t>Ochranné pomůcky, pracovní oděvy</t>
  </si>
  <si>
    <t>Časopisy - sbírky zákonů</t>
  </si>
  <si>
    <t>Drobný materiál</t>
  </si>
  <si>
    <t xml:space="preserve">Plyn  </t>
  </si>
  <si>
    <t>Elektrická energie OÚ</t>
  </si>
  <si>
    <t>Pohonné hmoty a mazadla</t>
  </si>
  <si>
    <t>Poštovné</t>
  </si>
  <si>
    <t>Telefon (93688)</t>
  </si>
  <si>
    <t xml:space="preserve">Popl. za vedení účtu </t>
  </si>
  <si>
    <t>Právní a poradenské služby</t>
  </si>
  <si>
    <t>Školení a refundace</t>
  </si>
  <si>
    <t>Opravy</t>
  </si>
  <si>
    <t>Cestovné</t>
  </si>
  <si>
    <t>Pohoštění, věcné dary</t>
  </si>
  <si>
    <t>Jubilanti</t>
  </si>
  <si>
    <t>Poplatek přestupkové komisi - PV</t>
  </si>
  <si>
    <t>Činnost místní správy</t>
  </si>
  <si>
    <t>Služby peněžního ústavu</t>
  </si>
  <si>
    <t>Vratky veřejných rozpočtů</t>
  </si>
  <si>
    <t>FOD, Svaz tělesně postižených</t>
  </si>
  <si>
    <t xml:space="preserve"> popl. SMO, SPOV, region HANÁ</t>
  </si>
  <si>
    <t>Ostatní činnosti jinde nezařazené</t>
  </si>
  <si>
    <t>Doplatek na chybějící žáky</t>
  </si>
  <si>
    <t>Údržba hasičské zbrojnice - Krakovec</t>
  </si>
  <si>
    <t>Svoz nebezp. odpadů</t>
  </si>
  <si>
    <t>Na činnost sboru Krakovec</t>
  </si>
  <si>
    <t>Pojištění majetku</t>
  </si>
  <si>
    <t>Internet, upgrade, Grmail, atd</t>
  </si>
  <si>
    <t xml:space="preserve">Dům pok. st. Bohuslav </t>
  </si>
  <si>
    <t xml:space="preserve">Hospic Sv. Kopeček </t>
  </si>
  <si>
    <t>Příspěvek na obědy zaměstnanců</t>
  </si>
  <si>
    <t>Mikroregion Kostelecko</t>
  </si>
  <si>
    <t>Třída 6 - kapitálové výdaje</t>
  </si>
  <si>
    <t>Podíl na vodovod</t>
  </si>
  <si>
    <t>Celkové výdaje</t>
  </si>
  <si>
    <t>Poplatek (rozhlas)</t>
  </si>
  <si>
    <t>Materiál (rozhlas)</t>
  </si>
  <si>
    <t>Audit ZŠ</t>
  </si>
  <si>
    <t>Příjem z prodeje pozemků</t>
  </si>
  <si>
    <t>Nákup služeb</t>
  </si>
  <si>
    <t>oprava a údržba</t>
  </si>
  <si>
    <t>Poplatek za provoz systému shromažďování</t>
  </si>
  <si>
    <t>Odvádění a čištění odpadních vod</t>
  </si>
  <si>
    <t>Nová ČOV</t>
  </si>
  <si>
    <t>Oprava rozhlasu dohodou</t>
  </si>
  <si>
    <t>Zaměření staveb pro opravu auditu</t>
  </si>
  <si>
    <t>Nákup ostatních služeb</t>
  </si>
  <si>
    <t>Pořízení obnova památek</t>
  </si>
  <si>
    <t xml:space="preserve">Údržba hasičské zbrojnice - Laškov </t>
  </si>
  <si>
    <t>Oprava zásahového vozidla</t>
  </si>
  <si>
    <t>Programy do PC</t>
  </si>
  <si>
    <t>Elektrická energie</t>
  </si>
  <si>
    <t>Podíl obce kompostery</t>
  </si>
  <si>
    <t>Zateplení budov úspora energií</t>
  </si>
  <si>
    <t>Úprava bývalého kinosálu</t>
  </si>
  <si>
    <t>Odvodnění místní kom. - Krakovec</t>
  </si>
  <si>
    <t>Studie přírodní koupaliště</t>
  </si>
  <si>
    <t>Požární ochrana - zásahová jednotka</t>
  </si>
  <si>
    <t>Dotace na činnost SDH</t>
  </si>
  <si>
    <t>Vratka za volby do parlamentu</t>
  </si>
  <si>
    <t>Příjmy+financování</t>
  </si>
  <si>
    <t>Požární ochrana - SDH Laškov</t>
  </si>
  <si>
    <t>Požární ochrana - SDH Krakovec</t>
  </si>
  <si>
    <t>Zapojení přebytku z roku 2013</t>
  </si>
  <si>
    <t>Příspěvek na činnost SOVP,SMO, Reg.Haná</t>
  </si>
  <si>
    <t>rozpočet 2014</t>
  </si>
  <si>
    <t xml:space="preserve">Nábytek kanceláře </t>
  </si>
  <si>
    <t>plnění rozpočtu</t>
  </si>
  <si>
    <t>rozpočet schválený</t>
  </si>
  <si>
    <t>rozpočet upravený</t>
  </si>
  <si>
    <t>% upravený</t>
  </si>
  <si>
    <t>% schválený</t>
  </si>
  <si>
    <t>Předškolní zařízení</t>
  </si>
  <si>
    <t>Podíl obce zateplení škola</t>
  </si>
  <si>
    <t>Projektová dokumentace</t>
  </si>
  <si>
    <t xml:space="preserve">Odvoz kontejneru </t>
  </si>
  <si>
    <t>Odvod. Cesty, Smut síň (projekt. dok.)</t>
  </si>
  <si>
    <t>PHM</t>
  </si>
  <si>
    <t>Oprava stříkačky</t>
  </si>
  <si>
    <t>Technická zásahové voz.</t>
  </si>
  <si>
    <t>Volby do EP</t>
  </si>
  <si>
    <t>Plyn</t>
  </si>
  <si>
    <t>Elektřina</t>
  </si>
  <si>
    <t>Občerstvení</t>
  </si>
  <si>
    <t>Mzdy</t>
  </si>
  <si>
    <t>Poplatky software (KEO)</t>
  </si>
  <si>
    <t>Daně a poplatky státním in.</t>
  </si>
  <si>
    <t>Platby daní a poplatků</t>
  </si>
  <si>
    <t>upravený %</t>
  </si>
  <si>
    <t>schválený %</t>
  </si>
  <si>
    <t>Platba za odnětí půdy ze zeměděls.</t>
  </si>
  <si>
    <t>Příjmy z vlastní činnosti</t>
  </si>
  <si>
    <t>Přijaté nekapitálové příspěvky neb. odpad</t>
  </si>
  <si>
    <t>Nekapitálové příspěvky</t>
  </si>
  <si>
    <t>Přijaté nek.příspěvky(doplatky nájmu)</t>
  </si>
  <si>
    <t>Projektová dok. smuteční síně hřbitov</t>
  </si>
  <si>
    <t>Příspěvek na školné těles. postiž.</t>
  </si>
  <si>
    <t>VPP</t>
  </si>
  <si>
    <t xml:space="preserve"> Volby do OZ</t>
  </si>
  <si>
    <t>Ostatní platy</t>
  </si>
  <si>
    <t>Povinné pojistné</t>
  </si>
  <si>
    <t>Náhrada v době nemoci</t>
  </si>
  <si>
    <t>Příspěvek TJ a na plot u kostela</t>
  </si>
  <si>
    <t>První stupeň ZŠ</t>
  </si>
  <si>
    <t xml:space="preserve"> Bezdrát rozhlas</t>
  </si>
  <si>
    <t>Dotace škola</t>
  </si>
  <si>
    <t>Revize, derat., posudky, rozh. popl., PC</t>
  </si>
  <si>
    <t>DHDM (dotace)</t>
  </si>
  <si>
    <t>Dohoda o prov práce</t>
  </si>
  <si>
    <t>Kompostéry</t>
  </si>
  <si>
    <t>Závazek veř. služby ( aut.dopr.) (+1 500)</t>
  </si>
  <si>
    <t>Dotace bezdr. Rozhlas</t>
  </si>
  <si>
    <t>Dotace kompostery</t>
  </si>
  <si>
    <t>Dotace JSDHO</t>
  </si>
  <si>
    <t>Ovál na budovu</t>
  </si>
  <si>
    <t>Oprava komínu</t>
  </si>
  <si>
    <t>Volby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</si>
</sst>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1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Arial"/>
      <family val="2"/>
      <charset val="238"/>
    </font>
    <font>
      <sz val="8.5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color rgb="FFFF3399"/>
      <name val="Calibri"/>
      <family val="2"/>
      <charset val="238"/>
      <scheme val="minor"/>
    </font>
    <font>
      <sz val="9"/>
      <color rgb="FFFF3399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rgb="FF0000FF"/>
      <name val="Calibri"/>
      <family val="2"/>
      <charset val="238"/>
      <scheme val="minor"/>
    </font>
    <font>
      <sz val="9"/>
      <color theme="9" tint="-0.249977111117893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right"/>
    </xf>
    <xf numFmtId="4" fontId="2" fillId="0" borderId="0" xfId="0" applyNumberFormat="1" applyFont="1" applyFill="1" applyAlignment="1"/>
    <xf numFmtId="0" fontId="1" fillId="0" borderId="0" xfId="0" applyFont="1" applyFill="1" applyBorder="1"/>
    <xf numFmtId="4" fontId="1" fillId="0" borderId="0" xfId="0" applyNumberFormat="1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1" fillId="0" borderId="9" xfId="0" applyFont="1" applyFill="1" applyBorder="1"/>
    <xf numFmtId="0" fontId="1" fillId="0" borderId="10" xfId="0" applyFont="1" applyFill="1" applyBorder="1" applyAlignment="1">
      <alignment horizontal="right"/>
    </xf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Fill="1" applyBorder="1" applyAlignment="1">
      <alignment horizontal="right"/>
    </xf>
    <xf numFmtId="0" fontId="1" fillId="0" borderId="12" xfId="0" applyFont="1" applyFill="1" applyBorder="1"/>
    <xf numFmtId="0" fontId="1" fillId="0" borderId="13" xfId="0" applyFont="1" applyFill="1" applyBorder="1"/>
    <xf numFmtId="0" fontId="1" fillId="0" borderId="11" xfId="0" applyFont="1" applyFill="1" applyBorder="1" applyAlignment="1">
      <alignment horizontal="right" vertical="center"/>
    </xf>
    <xf numFmtId="0" fontId="2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15" xfId="0" applyFont="1" applyFill="1" applyBorder="1"/>
    <xf numFmtId="0" fontId="1" fillId="0" borderId="16" xfId="0" applyFont="1" applyFill="1" applyBorder="1" applyAlignment="1">
      <alignment horizontal="right"/>
    </xf>
    <xf numFmtId="0" fontId="2" fillId="0" borderId="16" xfId="0" applyFont="1" applyFill="1" applyBorder="1"/>
    <xf numFmtId="0" fontId="1" fillId="0" borderId="16" xfId="0" applyFont="1" applyFill="1" applyBorder="1"/>
    <xf numFmtId="0" fontId="1" fillId="0" borderId="18" xfId="0" applyFont="1" applyFill="1" applyBorder="1"/>
    <xf numFmtId="0" fontId="1" fillId="0" borderId="19" xfId="0" applyFont="1" applyFill="1" applyBorder="1" applyAlignment="1">
      <alignment horizontal="right"/>
    </xf>
    <xf numFmtId="0" fontId="1" fillId="0" borderId="20" xfId="0" applyFont="1" applyFill="1" applyBorder="1" applyAlignment="1">
      <alignment horizontal="right"/>
    </xf>
    <xf numFmtId="0" fontId="1" fillId="0" borderId="20" xfId="0" applyFont="1" applyFill="1" applyBorder="1"/>
    <xf numFmtId="0" fontId="1" fillId="0" borderId="22" xfId="0" applyFont="1" applyFill="1" applyBorder="1"/>
    <xf numFmtId="0" fontId="1" fillId="0" borderId="15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2" fillId="0" borderId="5" xfId="0" applyFont="1" applyFill="1" applyBorder="1"/>
    <xf numFmtId="0" fontId="1" fillId="0" borderId="6" xfId="0" applyFont="1" applyFill="1" applyBorder="1" applyAlignment="1">
      <alignment horizontal="right"/>
    </xf>
    <xf numFmtId="0" fontId="1" fillId="0" borderId="6" xfId="0" applyFont="1" applyFill="1" applyBorder="1"/>
    <xf numFmtId="0" fontId="2" fillId="0" borderId="6" xfId="0" applyFont="1" applyFill="1" applyBorder="1"/>
    <xf numFmtId="3" fontId="2" fillId="0" borderId="8" xfId="0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right"/>
    </xf>
    <xf numFmtId="0" fontId="1" fillId="0" borderId="12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horizontal="center" vertical="center"/>
    </xf>
    <xf numFmtId="4" fontId="2" fillId="0" borderId="14" xfId="0" applyNumberFormat="1" applyFont="1" applyFill="1" applyBorder="1" applyAlignment="1">
      <alignment horizontal="right" vertical="center" wrapText="1"/>
    </xf>
    <xf numFmtId="0" fontId="1" fillId="0" borderId="25" xfId="0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2" fillId="0" borderId="14" xfId="0" applyFont="1" applyFill="1" applyBorder="1"/>
    <xf numFmtId="0" fontId="2" fillId="0" borderId="12" xfId="0" applyFont="1" applyFill="1" applyBorder="1"/>
    <xf numFmtId="0" fontId="2" fillId="0" borderId="25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0" fontId="1" fillId="0" borderId="27" xfId="0" applyFont="1" applyFill="1" applyBorder="1" applyAlignment="1">
      <alignment horizontal="right"/>
    </xf>
    <xf numFmtId="0" fontId="1" fillId="0" borderId="21" xfId="0" applyFont="1" applyFill="1" applyBorder="1"/>
    <xf numFmtId="0" fontId="1" fillId="0" borderId="28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4" fontId="2" fillId="0" borderId="0" xfId="0" applyNumberFormat="1" applyFont="1" applyFill="1" applyBorder="1" applyAlignment="1">
      <alignment horizontal="right"/>
    </xf>
    <xf numFmtId="0" fontId="4" fillId="0" borderId="11" xfId="0" applyFont="1" applyFill="1" applyBorder="1"/>
    <xf numFmtId="0" fontId="4" fillId="0" borderId="23" xfId="0" applyFont="1" applyFill="1" applyBorder="1" applyAlignment="1">
      <alignment horizontal="right"/>
    </xf>
    <xf numFmtId="0" fontId="4" fillId="0" borderId="12" xfId="0" applyFont="1" applyFill="1" applyBorder="1"/>
    <xf numFmtId="0" fontId="4" fillId="0" borderId="13" xfId="0" applyFont="1" applyFill="1" applyBorder="1"/>
    <xf numFmtId="0" fontId="3" fillId="0" borderId="1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3" xfId="0" applyFont="1" applyFill="1" applyBorder="1"/>
    <xf numFmtId="0" fontId="4" fillId="0" borderId="3" xfId="0" applyFont="1" applyFill="1" applyBorder="1"/>
    <xf numFmtId="0" fontId="1" fillId="0" borderId="8" xfId="0" applyFont="1" applyFill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horizontal="right"/>
    </xf>
    <xf numFmtId="0" fontId="2" fillId="0" borderId="0" xfId="0" applyFont="1" applyFill="1" applyBorder="1"/>
    <xf numFmtId="43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/>
    <xf numFmtId="0" fontId="1" fillId="0" borderId="11" xfId="0" applyFont="1" applyFill="1" applyBorder="1" applyAlignment="1">
      <alignment horizontal="left" vertical="center"/>
    </xf>
    <xf numFmtId="0" fontId="2" fillId="0" borderId="18" xfId="0" applyFont="1" applyFill="1" applyBorder="1"/>
    <xf numFmtId="0" fontId="1" fillId="0" borderId="19" xfId="0" applyFont="1" applyFill="1" applyBorder="1"/>
    <xf numFmtId="0" fontId="2" fillId="0" borderId="15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4" fontId="2" fillId="0" borderId="0" xfId="0" applyNumberFormat="1" applyFont="1" applyFill="1" applyBorder="1"/>
    <xf numFmtId="4" fontId="2" fillId="0" borderId="8" xfId="0" applyNumberFormat="1" applyFont="1" applyFill="1" applyBorder="1" applyAlignment="1">
      <alignment horizontal="right" vertical="center" wrapText="1"/>
    </xf>
    <xf numFmtId="0" fontId="1" fillId="0" borderId="31" xfId="0" applyFont="1" applyFill="1" applyBorder="1"/>
    <xf numFmtId="49" fontId="1" fillId="0" borderId="32" xfId="0" applyNumberFormat="1" applyFont="1" applyFill="1" applyBorder="1"/>
    <xf numFmtId="0" fontId="1" fillId="0" borderId="33" xfId="0" applyFont="1" applyFill="1" applyBorder="1"/>
    <xf numFmtId="0" fontId="1" fillId="0" borderId="12" xfId="0" applyFont="1" applyFill="1" applyBorder="1" applyAlignment="1">
      <alignment horizontal="right" vertical="center"/>
    </xf>
    <xf numFmtId="0" fontId="3" fillId="0" borderId="15" xfId="0" applyFont="1" applyFill="1" applyBorder="1"/>
    <xf numFmtId="0" fontId="3" fillId="0" borderId="25" xfId="0" applyFont="1" applyFill="1" applyBorder="1" applyAlignment="1">
      <alignment horizontal="right"/>
    </xf>
    <xf numFmtId="0" fontId="3" fillId="0" borderId="16" xfId="0" applyFont="1" applyFill="1" applyBorder="1"/>
    <xf numFmtId="0" fontId="3" fillId="0" borderId="18" xfId="0" applyFont="1" applyFill="1" applyBorder="1"/>
    <xf numFmtId="4" fontId="2" fillId="0" borderId="30" xfId="0" applyNumberFormat="1" applyFont="1" applyFill="1" applyBorder="1" applyAlignment="1">
      <alignment horizontal="center" vertical="center" wrapText="1"/>
    </xf>
    <xf numFmtId="4" fontId="6" fillId="0" borderId="8" xfId="0" applyNumberFormat="1" applyFont="1" applyFill="1" applyBorder="1" applyAlignment="1"/>
    <xf numFmtId="0" fontId="5" fillId="0" borderId="0" xfId="0" applyFont="1" applyFill="1" applyBorder="1"/>
    <xf numFmtId="0" fontId="5" fillId="0" borderId="8" xfId="0" applyFont="1" applyFill="1" applyBorder="1"/>
    <xf numFmtId="0" fontId="3" fillId="0" borderId="29" xfId="0" applyFont="1" applyFill="1" applyBorder="1"/>
    <xf numFmtId="0" fontId="1" fillId="0" borderId="3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right"/>
    </xf>
    <xf numFmtId="0" fontId="1" fillId="0" borderId="34" xfId="0" applyFont="1" applyFill="1" applyBorder="1"/>
    <xf numFmtId="0" fontId="1" fillId="0" borderId="34" xfId="0" applyFont="1" applyFill="1" applyBorder="1" applyAlignment="1">
      <alignment horizontal="right"/>
    </xf>
    <xf numFmtId="0" fontId="1" fillId="0" borderId="38" xfId="0" applyFont="1" applyFill="1" applyBorder="1"/>
    <xf numFmtId="4" fontId="1" fillId="0" borderId="10" xfId="0" applyNumberFormat="1" applyFont="1" applyFill="1" applyBorder="1" applyAlignment="1"/>
    <xf numFmtId="4" fontId="1" fillId="0" borderId="12" xfId="0" applyNumberFormat="1" applyFont="1" applyFill="1" applyBorder="1" applyAlignment="1"/>
    <xf numFmtId="0" fontId="2" fillId="0" borderId="32" xfId="0" applyFont="1" applyFill="1" applyBorder="1"/>
    <xf numFmtId="4" fontId="1" fillId="0" borderId="20" xfId="0" applyNumberFormat="1" applyFont="1" applyFill="1" applyBorder="1" applyAlignment="1"/>
    <xf numFmtId="4" fontId="1" fillId="0" borderId="16" xfId="0" applyNumberFormat="1" applyFont="1" applyFill="1" applyBorder="1" applyAlignment="1"/>
    <xf numFmtId="4" fontId="2" fillId="0" borderId="24" xfId="0" applyNumberFormat="1" applyFont="1" applyFill="1" applyBorder="1" applyAlignment="1"/>
    <xf numFmtId="4" fontId="1" fillId="0" borderId="14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4" fontId="1" fillId="0" borderId="14" xfId="0" applyNumberFormat="1" applyFont="1" applyFill="1" applyBorder="1" applyAlignment="1"/>
    <xf numFmtId="4" fontId="1" fillId="0" borderId="21" xfId="0" applyNumberFormat="1" applyFont="1" applyFill="1" applyBorder="1" applyAlignment="1">
      <alignment horizontal="right" vertical="center" wrapText="1"/>
    </xf>
    <xf numFmtId="4" fontId="1" fillId="0" borderId="17" xfId="0" applyNumberFormat="1" applyFont="1" applyFill="1" applyBorder="1" applyAlignment="1">
      <alignment horizontal="right" vertical="center" wrapText="1"/>
    </xf>
    <xf numFmtId="4" fontId="1" fillId="0" borderId="21" xfId="0" applyNumberFormat="1" applyFont="1" applyFill="1" applyBorder="1" applyAlignment="1"/>
    <xf numFmtId="4" fontId="2" fillId="0" borderId="17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/>
    <xf numFmtId="4" fontId="1" fillId="0" borderId="8" xfId="0" applyNumberFormat="1" applyFont="1" applyFill="1" applyBorder="1" applyAlignment="1">
      <alignment horizontal="right" vertical="center" wrapText="1"/>
    </xf>
    <xf numFmtId="0" fontId="1" fillId="0" borderId="40" xfId="0" applyFont="1" applyFill="1" applyBorder="1"/>
    <xf numFmtId="4" fontId="1" fillId="0" borderId="17" xfId="0" applyNumberFormat="1" applyFont="1" applyFill="1" applyBorder="1" applyAlignment="1"/>
    <xf numFmtId="0" fontId="1" fillId="0" borderId="37" xfId="0" applyFont="1" applyFill="1" applyBorder="1" applyAlignment="1">
      <alignment horizontal="right"/>
    </xf>
    <xf numFmtId="4" fontId="1" fillId="0" borderId="35" xfId="0" applyNumberFormat="1" applyFont="1" applyFill="1" applyBorder="1" applyAlignment="1"/>
    <xf numFmtId="0" fontId="2" fillId="0" borderId="19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4" fontId="6" fillId="0" borderId="8" xfId="0" applyNumberFormat="1" applyFont="1" applyFill="1" applyBorder="1" applyAlignment="1">
      <alignment horizontal="right" vertical="center" wrapText="1"/>
    </xf>
    <xf numFmtId="0" fontId="1" fillId="0" borderId="4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right"/>
    </xf>
    <xf numFmtId="0" fontId="1" fillId="0" borderId="41" xfId="0" applyFont="1" applyFill="1" applyBorder="1"/>
    <xf numFmtId="4" fontId="1" fillId="0" borderId="41" xfId="0" applyNumberFormat="1" applyFont="1" applyFill="1" applyBorder="1" applyAlignment="1"/>
    <xf numFmtId="0" fontId="1" fillId="0" borderId="7" xfId="0" applyFont="1" applyFill="1" applyBorder="1"/>
    <xf numFmtId="4" fontId="9" fillId="0" borderId="7" xfId="0" applyNumberFormat="1" applyFont="1" applyFill="1" applyBorder="1" applyAlignment="1"/>
    <xf numFmtId="4" fontId="10" fillId="0" borderId="7" xfId="0" applyNumberFormat="1" applyFont="1" applyFill="1" applyBorder="1"/>
    <xf numFmtId="0" fontId="1" fillId="0" borderId="4" xfId="0" applyFont="1" applyFill="1" applyBorder="1" applyAlignment="1"/>
    <xf numFmtId="0" fontId="4" fillId="0" borderId="19" xfId="0" applyFont="1" applyFill="1" applyBorder="1"/>
    <xf numFmtId="0" fontId="4" fillId="0" borderId="26" xfId="0" applyFont="1" applyFill="1" applyBorder="1" applyAlignment="1">
      <alignment horizontal="right"/>
    </xf>
    <xf numFmtId="0" fontId="4" fillId="0" borderId="20" xfId="0" applyFont="1" applyFill="1" applyBorder="1"/>
    <xf numFmtId="0" fontId="4" fillId="0" borderId="22" xfId="0" applyFont="1" applyFill="1" applyBorder="1"/>
    <xf numFmtId="0" fontId="2" fillId="0" borderId="16" xfId="0" applyFont="1" applyFill="1" applyBorder="1" applyAlignment="1">
      <alignment horizontal="right"/>
    </xf>
    <xf numFmtId="4" fontId="1" fillId="0" borderId="28" xfId="0" applyNumberFormat="1" applyFont="1" applyFill="1" applyBorder="1" applyAlignment="1"/>
    <xf numFmtId="4" fontId="10" fillId="0" borderId="0" xfId="0" applyNumberFormat="1" applyFont="1" applyFill="1" applyBorder="1"/>
    <xf numFmtId="4" fontId="1" fillId="0" borderId="16" xfId="0" applyNumberFormat="1" applyFont="1" applyFill="1" applyBorder="1" applyAlignment="1">
      <alignment horizontal="right" vertical="center" wrapText="1"/>
    </xf>
    <xf numFmtId="4" fontId="1" fillId="0" borderId="20" xfId="0" applyNumberFormat="1" applyFont="1" applyFill="1" applyBorder="1" applyAlignment="1">
      <alignment horizontal="right" vertical="center" wrapText="1"/>
    </xf>
    <xf numFmtId="4" fontId="1" fillId="0" borderId="6" xfId="0" applyNumberFormat="1" applyFont="1" applyFill="1" applyBorder="1" applyAlignment="1">
      <alignment horizontal="righ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4" fillId="0" borderId="30" xfId="0" applyFont="1" applyFill="1" applyBorder="1"/>
    <xf numFmtId="4" fontId="1" fillId="0" borderId="24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/>
    <xf numFmtId="0" fontId="1" fillId="0" borderId="27" xfId="0" applyFont="1" applyFill="1" applyBorder="1"/>
    <xf numFmtId="0" fontId="1" fillId="0" borderId="28" xfId="0" applyFont="1" applyFill="1" applyBorder="1"/>
    <xf numFmtId="0" fontId="2" fillId="0" borderId="17" xfId="0" applyFont="1" applyFill="1" applyBorder="1"/>
    <xf numFmtId="4" fontId="1" fillId="0" borderId="12" xfId="0" applyNumberFormat="1" applyFont="1" applyFill="1" applyBorder="1" applyAlignment="1">
      <alignment horizontal="right" vertical="center" wrapText="1"/>
    </xf>
    <xf numFmtId="0" fontId="1" fillId="0" borderId="42" xfId="0" applyFont="1" applyFill="1" applyBorder="1"/>
    <xf numFmtId="0" fontId="2" fillId="0" borderId="42" xfId="0" applyFont="1" applyFill="1" applyBorder="1" applyAlignment="1"/>
    <xf numFmtId="4" fontId="1" fillId="0" borderId="24" xfId="0" applyNumberFormat="1" applyFont="1" applyFill="1" applyBorder="1" applyAlignment="1"/>
    <xf numFmtId="0" fontId="1" fillId="0" borderId="32" xfId="0" applyFont="1" applyFill="1" applyBorder="1"/>
    <xf numFmtId="0" fontId="1" fillId="0" borderId="3" xfId="0" applyFont="1" applyFill="1" applyBorder="1"/>
    <xf numFmtId="0" fontId="1" fillId="0" borderId="10" xfId="0" applyFont="1" applyFill="1" applyBorder="1" applyAlignment="1"/>
    <xf numFmtId="0" fontId="1" fillId="0" borderId="36" xfId="0" applyFont="1" applyFill="1" applyBorder="1" applyAlignment="1"/>
    <xf numFmtId="0" fontId="1" fillId="0" borderId="9" xfId="0" applyFont="1" applyFill="1" applyBorder="1" applyAlignment="1"/>
    <xf numFmtId="0" fontId="2" fillId="0" borderId="43" xfId="0" applyFont="1" applyFill="1" applyBorder="1" applyAlignment="1"/>
    <xf numFmtId="0" fontId="2" fillId="0" borderId="39" xfId="0" applyFont="1" applyFill="1" applyBorder="1" applyAlignment="1"/>
    <xf numFmtId="4" fontId="2" fillId="0" borderId="29" xfId="0" applyNumberFormat="1" applyFont="1" applyFill="1" applyBorder="1" applyAlignment="1"/>
    <xf numFmtId="4" fontId="2" fillId="0" borderId="30" xfId="0" applyNumberFormat="1" applyFont="1" applyFill="1" applyBorder="1" applyAlignment="1"/>
    <xf numFmtId="0" fontId="2" fillId="0" borderId="30" xfId="0" applyFont="1" applyFill="1" applyBorder="1" applyAlignment="1"/>
    <xf numFmtId="0" fontId="1" fillId="0" borderId="1" xfId="0" applyFont="1" applyFill="1" applyBorder="1"/>
    <xf numFmtId="0" fontId="1" fillId="0" borderId="29" xfId="0" applyFont="1" applyFill="1" applyBorder="1"/>
    <xf numFmtId="4" fontId="1" fillId="0" borderId="44" xfId="0" applyNumberFormat="1" applyFont="1" applyFill="1" applyBorder="1" applyAlignment="1"/>
    <xf numFmtId="0" fontId="2" fillId="0" borderId="44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textRotation="90"/>
    </xf>
    <xf numFmtId="4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/>
    </xf>
    <xf numFmtId="4" fontId="1" fillId="0" borderId="46" xfId="0" applyNumberFormat="1" applyFont="1" applyFill="1" applyBorder="1" applyAlignment="1">
      <alignment horizontal="right" vertical="center" wrapText="1"/>
    </xf>
    <xf numFmtId="0" fontId="1" fillId="0" borderId="47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3399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542"/>
  <sheetViews>
    <sheetView tabSelected="1" topLeftCell="A136" zoomScaleNormal="100" workbookViewId="0">
      <selection activeCell="H200" sqref="H200"/>
    </sheetView>
  </sheetViews>
  <sheetFormatPr defaultRowHeight="12"/>
  <cols>
    <col min="1" max="1" width="0.85546875" style="4" customWidth="1"/>
    <col min="2" max="2" width="4.140625" style="1" customWidth="1"/>
    <col min="3" max="3" width="7.5703125" style="2" customWidth="1"/>
    <col min="4" max="4" width="4.42578125" style="1" customWidth="1"/>
    <col min="5" max="5" width="4.140625" style="1" customWidth="1"/>
    <col min="6" max="6" width="10.7109375" style="3" customWidth="1"/>
    <col min="7" max="7" width="10.5703125" style="3" customWidth="1"/>
    <col min="8" max="8" width="5.7109375" style="3" customWidth="1"/>
    <col min="9" max="9" width="10.7109375" style="3" customWidth="1"/>
    <col min="10" max="10" width="5.5703125" style="3" customWidth="1"/>
    <col min="11" max="11" width="40.28515625" style="1" customWidth="1"/>
    <col min="12" max="12" width="7.7109375" style="4" customWidth="1"/>
    <col min="13" max="13" width="7.5703125" style="4" customWidth="1"/>
    <col min="14" max="16384" width="9.140625" style="4"/>
  </cols>
  <sheetData>
    <row r="1" spans="2:11" ht="12.75" thickBot="1"/>
    <row r="2" spans="2:11" ht="12.75" thickBot="1">
      <c r="B2" s="176" t="s">
        <v>0</v>
      </c>
      <c r="C2" s="177"/>
      <c r="D2" s="177"/>
      <c r="E2" s="177"/>
      <c r="F2" s="177"/>
      <c r="G2" s="177"/>
      <c r="H2" s="177"/>
      <c r="I2" s="177"/>
      <c r="J2" s="177"/>
      <c r="K2" s="178"/>
    </row>
    <row r="3" spans="2:11" ht="39" customHeight="1" thickBot="1">
      <c r="B3" s="6" t="s">
        <v>1</v>
      </c>
      <c r="C3" s="7" t="s">
        <v>2</v>
      </c>
      <c r="D3" s="8" t="s">
        <v>3</v>
      </c>
      <c r="E3" s="9" t="s">
        <v>4</v>
      </c>
      <c r="F3" s="92" t="s">
        <v>170</v>
      </c>
      <c r="G3" s="92" t="s">
        <v>171</v>
      </c>
      <c r="H3" s="92" t="s">
        <v>190</v>
      </c>
      <c r="I3" s="92" t="s">
        <v>169</v>
      </c>
      <c r="J3" s="92" t="s">
        <v>191</v>
      </c>
      <c r="K3" s="81" t="s">
        <v>5</v>
      </c>
    </row>
    <row r="4" spans="2:11" ht="12" customHeight="1" thickBot="1">
      <c r="B4" s="10" t="s">
        <v>6</v>
      </c>
      <c r="C4" s="11"/>
      <c r="D4" s="11"/>
      <c r="E4" s="11"/>
      <c r="F4" s="107">
        <f>SUM(F5:F18)</f>
        <v>6332000</v>
      </c>
      <c r="G4" s="115"/>
      <c r="H4" s="115"/>
      <c r="I4" s="115"/>
      <c r="J4" s="115"/>
      <c r="K4" s="12"/>
    </row>
    <row r="5" spans="2:11" ht="12" customHeight="1">
      <c r="B5" s="13"/>
      <c r="C5" s="14"/>
      <c r="D5" s="15"/>
      <c r="E5" s="15">
        <v>1111</v>
      </c>
      <c r="F5" s="102">
        <v>1444000</v>
      </c>
      <c r="G5" s="102">
        <v>1109300</v>
      </c>
      <c r="H5" s="102">
        <f>I5/G5*100</f>
        <v>100.00384656990894</v>
      </c>
      <c r="I5" s="102">
        <v>1109342.67</v>
      </c>
      <c r="J5" s="102">
        <f>I5/F5*100</f>
        <v>76.824284626038775</v>
      </c>
      <c r="K5" s="84" t="s">
        <v>7</v>
      </c>
    </row>
    <row r="6" spans="2:11" ht="12" customHeight="1">
      <c r="B6" s="16"/>
      <c r="C6" s="17"/>
      <c r="D6" s="18"/>
      <c r="E6" s="18">
        <v>1112</v>
      </c>
      <c r="F6" s="103">
        <v>150000</v>
      </c>
      <c r="G6" s="103">
        <v>115064</v>
      </c>
      <c r="H6" s="103">
        <f t="shared" ref="H6:H60" si="0">I6/G6*100</f>
        <v>100.00006083570882</v>
      </c>
      <c r="I6" s="103">
        <v>115064.07</v>
      </c>
      <c r="J6" s="103">
        <f t="shared" ref="J6:J64" si="1">I6/F6*100</f>
        <v>76.70938000000001</v>
      </c>
      <c r="K6" s="85" t="s">
        <v>8</v>
      </c>
    </row>
    <row r="7" spans="2:11" ht="12" customHeight="1">
      <c r="B7" s="16"/>
      <c r="C7" s="17"/>
      <c r="D7" s="18"/>
      <c r="E7" s="18">
        <v>1113</v>
      </c>
      <c r="F7" s="110">
        <v>120500</v>
      </c>
      <c r="G7" s="110">
        <v>141400</v>
      </c>
      <c r="H7" s="103">
        <f t="shared" si="0"/>
        <v>100.01222772277228</v>
      </c>
      <c r="I7" s="110">
        <v>141417.29</v>
      </c>
      <c r="J7" s="103">
        <f t="shared" si="1"/>
        <v>117.35874688796682</v>
      </c>
      <c r="K7" s="19" t="s">
        <v>9</v>
      </c>
    </row>
    <row r="8" spans="2:11" ht="12" customHeight="1">
      <c r="B8" s="16"/>
      <c r="C8" s="17"/>
      <c r="D8" s="18"/>
      <c r="E8" s="18">
        <v>1121</v>
      </c>
      <c r="F8" s="110">
        <v>1149000</v>
      </c>
      <c r="G8" s="110">
        <v>1352200</v>
      </c>
      <c r="H8" s="103">
        <f t="shared" si="0"/>
        <v>100.00167135039194</v>
      </c>
      <c r="I8" s="110">
        <v>1352222.6</v>
      </c>
      <c r="J8" s="103">
        <f t="shared" si="1"/>
        <v>117.68691035683203</v>
      </c>
      <c r="K8" s="19" t="s">
        <v>10</v>
      </c>
    </row>
    <row r="9" spans="2:11" ht="12" customHeight="1">
      <c r="B9" s="16"/>
      <c r="C9" s="17"/>
      <c r="D9" s="18"/>
      <c r="E9" s="18">
        <v>1122</v>
      </c>
      <c r="F9" s="110">
        <v>0</v>
      </c>
      <c r="G9" s="110">
        <v>1140</v>
      </c>
      <c r="H9" s="103">
        <f t="shared" si="0"/>
        <v>100</v>
      </c>
      <c r="I9" s="110">
        <v>1140</v>
      </c>
      <c r="J9" s="103"/>
      <c r="K9" s="19" t="s">
        <v>11</v>
      </c>
    </row>
    <row r="10" spans="2:11" ht="12" customHeight="1">
      <c r="B10" s="16"/>
      <c r="C10" s="17"/>
      <c r="D10" s="18"/>
      <c r="E10" s="18">
        <v>1211</v>
      </c>
      <c r="F10" s="110">
        <v>2550000</v>
      </c>
      <c r="G10" s="110">
        <v>2799480</v>
      </c>
      <c r="H10" s="103">
        <f t="shared" si="0"/>
        <v>100.00025719062111</v>
      </c>
      <c r="I10" s="110">
        <v>2799487.2</v>
      </c>
      <c r="J10" s="103">
        <f t="shared" si="1"/>
        <v>109.78381176470589</v>
      </c>
      <c r="K10" s="19" t="s">
        <v>12</v>
      </c>
    </row>
    <row r="11" spans="2:11" ht="12" customHeight="1">
      <c r="B11" s="16"/>
      <c r="C11" s="17"/>
      <c r="D11" s="18"/>
      <c r="E11" s="18">
        <v>1334</v>
      </c>
      <c r="F11" s="110">
        <v>0</v>
      </c>
      <c r="G11" s="110">
        <v>745</v>
      </c>
      <c r="H11" s="103">
        <f t="shared" si="0"/>
        <v>100</v>
      </c>
      <c r="I11" s="110">
        <v>745</v>
      </c>
      <c r="J11" s="103"/>
      <c r="K11" s="19" t="s">
        <v>192</v>
      </c>
    </row>
    <row r="12" spans="2:11" ht="12" customHeight="1">
      <c r="B12" s="16"/>
      <c r="C12" s="17"/>
      <c r="D12" s="18"/>
      <c r="E12" s="18">
        <v>1340</v>
      </c>
      <c r="F12" s="110">
        <v>243000</v>
      </c>
      <c r="G12" s="110">
        <v>249100</v>
      </c>
      <c r="H12" s="103">
        <f t="shared" si="0"/>
        <v>100</v>
      </c>
      <c r="I12" s="110">
        <v>249100</v>
      </c>
      <c r="J12" s="103">
        <f t="shared" si="1"/>
        <v>102.51028806584361</v>
      </c>
      <c r="K12" s="19" t="s">
        <v>143</v>
      </c>
    </row>
    <row r="13" spans="2:11" ht="12" customHeight="1">
      <c r="B13" s="16"/>
      <c r="C13" s="17"/>
      <c r="D13" s="18"/>
      <c r="E13" s="18">
        <v>1341</v>
      </c>
      <c r="F13" s="110">
        <v>11100</v>
      </c>
      <c r="G13" s="110">
        <v>12050</v>
      </c>
      <c r="H13" s="103">
        <f t="shared" si="0"/>
        <v>100</v>
      </c>
      <c r="I13" s="110">
        <v>12050</v>
      </c>
      <c r="J13" s="103">
        <f t="shared" si="1"/>
        <v>108.55855855855856</v>
      </c>
      <c r="K13" s="19" t="s">
        <v>13</v>
      </c>
    </row>
    <row r="14" spans="2:11" ht="12" customHeight="1">
      <c r="B14" s="16"/>
      <c r="C14" s="17"/>
      <c r="D14" s="18"/>
      <c r="E14" s="18">
        <v>1343</v>
      </c>
      <c r="F14" s="110">
        <v>2500</v>
      </c>
      <c r="G14" s="110">
        <v>9500</v>
      </c>
      <c r="H14" s="103">
        <f>I14/G14*100</f>
        <v>98.631578947368425</v>
      </c>
      <c r="I14" s="110">
        <v>9370</v>
      </c>
      <c r="J14" s="103">
        <f t="shared" si="1"/>
        <v>374.8</v>
      </c>
      <c r="K14" s="19" t="s">
        <v>14</v>
      </c>
    </row>
    <row r="15" spans="2:11" ht="12" customHeight="1">
      <c r="B15" s="20"/>
      <c r="C15" s="17"/>
      <c r="D15" s="18"/>
      <c r="E15" s="18">
        <v>1351</v>
      </c>
      <c r="F15" s="110">
        <v>24700</v>
      </c>
      <c r="G15" s="110">
        <v>20950</v>
      </c>
      <c r="H15" s="103">
        <f t="shared" si="0"/>
        <v>100.008830548926</v>
      </c>
      <c r="I15" s="110">
        <v>20951.849999999999</v>
      </c>
      <c r="J15" s="103">
        <f t="shared" si="1"/>
        <v>84.825303643724695</v>
      </c>
      <c r="K15" s="19" t="s">
        <v>15</v>
      </c>
    </row>
    <row r="16" spans="2:11" ht="12" customHeight="1">
      <c r="B16" s="20"/>
      <c r="C16" s="17"/>
      <c r="D16" s="18"/>
      <c r="E16" s="18">
        <v>1355</v>
      </c>
      <c r="F16" s="110">
        <v>57000</v>
      </c>
      <c r="G16" s="110">
        <v>24040</v>
      </c>
      <c r="H16" s="103">
        <f t="shared" si="0"/>
        <v>100.01738768718802</v>
      </c>
      <c r="I16" s="110">
        <v>24044.18</v>
      </c>
      <c r="J16" s="103">
        <f t="shared" si="1"/>
        <v>42.182771929824561</v>
      </c>
      <c r="K16" s="19" t="s">
        <v>16</v>
      </c>
    </row>
    <row r="17" spans="2:11" ht="12" customHeight="1">
      <c r="B17" s="20"/>
      <c r="C17" s="17"/>
      <c r="D17" s="18"/>
      <c r="E17" s="18">
        <v>1361</v>
      </c>
      <c r="F17" s="110">
        <v>12300</v>
      </c>
      <c r="G17" s="110">
        <v>10740</v>
      </c>
      <c r="H17" s="103">
        <f t="shared" si="0"/>
        <v>100</v>
      </c>
      <c r="I17" s="110">
        <v>10740</v>
      </c>
      <c r="J17" s="103">
        <f t="shared" si="1"/>
        <v>87.317073170731703</v>
      </c>
      <c r="K17" s="19" t="s">
        <v>17</v>
      </c>
    </row>
    <row r="18" spans="2:11" ht="12" customHeight="1" thickBot="1">
      <c r="B18" s="16"/>
      <c r="C18" s="17"/>
      <c r="D18" s="18"/>
      <c r="E18" s="18">
        <v>1511</v>
      </c>
      <c r="F18" s="110">
        <v>567900</v>
      </c>
      <c r="G18" s="110">
        <v>569690</v>
      </c>
      <c r="H18" s="103">
        <f t="shared" si="0"/>
        <v>100.00052835752777</v>
      </c>
      <c r="I18" s="110">
        <v>569693.01</v>
      </c>
      <c r="J18" s="103">
        <f t="shared" si="1"/>
        <v>100.31572636027471</v>
      </c>
      <c r="K18" s="19" t="s">
        <v>18</v>
      </c>
    </row>
    <row r="19" spans="2:11" ht="12" customHeight="1" thickBot="1">
      <c r="B19" s="21" t="s">
        <v>19</v>
      </c>
      <c r="C19" s="22"/>
      <c r="D19" s="22"/>
      <c r="E19" s="22"/>
      <c r="F19" s="115">
        <f>SUM(F22:F22)</f>
        <v>235200</v>
      </c>
      <c r="G19" s="115"/>
      <c r="H19" s="153"/>
      <c r="I19" s="115"/>
      <c r="J19" s="153"/>
      <c r="K19" s="132"/>
    </row>
    <row r="20" spans="2:11" ht="12" customHeight="1">
      <c r="B20" s="158"/>
      <c r="C20" s="156">
        <v>98187</v>
      </c>
      <c r="D20" s="156"/>
      <c r="E20" s="156">
        <v>4111</v>
      </c>
      <c r="F20" s="102">
        <v>0</v>
      </c>
      <c r="G20" s="102">
        <v>48000</v>
      </c>
      <c r="H20" s="103">
        <f t="shared" si="0"/>
        <v>100</v>
      </c>
      <c r="I20" s="102">
        <v>48000</v>
      </c>
      <c r="J20" s="103"/>
      <c r="K20" s="157" t="s">
        <v>218</v>
      </c>
    </row>
    <row r="21" spans="2:11" ht="12" customHeight="1">
      <c r="B21" s="152"/>
      <c r="C21" s="17">
        <v>98348</v>
      </c>
      <c r="D21" s="4"/>
      <c r="E21" s="18">
        <v>4111</v>
      </c>
      <c r="F21" s="74">
        <v>0</v>
      </c>
      <c r="G21" s="103">
        <v>48000</v>
      </c>
      <c r="H21" s="103">
        <f t="shared" si="0"/>
        <v>100</v>
      </c>
      <c r="I21" s="74">
        <v>48000</v>
      </c>
      <c r="J21" s="103"/>
      <c r="K21" s="19" t="s">
        <v>218</v>
      </c>
    </row>
    <row r="22" spans="2:11" ht="12" customHeight="1">
      <c r="B22" s="151"/>
      <c r="C22" s="18"/>
      <c r="D22" s="4"/>
      <c r="E22" s="18">
        <v>4112</v>
      </c>
      <c r="F22" s="74">
        <v>235200</v>
      </c>
      <c r="G22" s="103">
        <v>235200</v>
      </c>
      <c r="H22" s="103">
        <f t="shared" si="0"/>
        <v>100</v>
      </c>
      <c r="I22" s="110">
        <v>235200</v>
      </c>
      <c r="J22" s="103">
        <f t="shared" si="1"/>
        <v>100</v>
      </c>
      <c r="K22" s="19" t="s">
        <v>20</v>
      </c>
    </row>
    <row r="23" spans="2:11" ht="12" customHeight="1">
      <c r="B23" s="151"/>
      <c r="C23" s="18">
        <v>13101</v>
      </c>
      <c r="D23" s="4"/>
      <c r="E23" s="18">
        <v>4116</v>
      </c>
      <c r="F23" s="74">
        <v>0</v>
      </c>
      <c r="G23" s="103">
        <v>7200</v>
      </c>
      <c r="H23" s="103">
        <f t="shared" si="0"/>
        <v>100</v>
      </c>
      <c r="I23" s="74">
        <v>7200</v>
      </c>
      <c r="J23" s="103"/>
      <c r="K23" s="154" t="s">
        <v>199</v>
      </c>
    </row>
    <row r="24" spans="2:11" ht="12" customHeight="1">
      <c r="B24" s="151"/>
      <c r="C24" s="18">
        <v>33113234</v>
      </c>
      <c r="D24" s="4"/>
      <c r="E24" s="18">
        <v>4116</v>
      </c>
      <c r="F24" s="74">
        <v>0</v>
      </c>
      <c r="G24" s="103">
        <v>53135</v>
      </c>
      <c r="H24" s="103">
        <f t="shared" si="0"/>
        <v>100</v>
      </c>
      <c r="I24" s="74">
        <v>53135</v>
      </c>
      <c r="J24" s="103"/>
      <c r="K24" s="154" t="s">
        <v>199</v>
      </c>
    </row>
    <row r="25" spans="2:11" ht="12" customHeight="1">
      <c r="B25" s="151"/>
      <c r="C25" s="18">
        <v>33513234</v>
      </c>
      <c r="D25" s="4"/>
      <c r="E25" s="18">
        <v>4116</v>
      </c>
      <c r="F25" s="74">
        <v>0</v>
      </c>
      <c r="G25" s="103">
        <v>301092</v>
      </c>
      <c r="H25" s="103">
        <f t="shared" si="0"/>
        <v>100</v>
      </c>
      <c r="I25" s="74">
        <v>301092</v>
      </c>
      <c r="J25" s="103"/>
      <c r="K25" s="154" t="s">
        <v>199</v>
      </c>
    </row>
    <row r="26" spans="2:11" ht="12" customHeight="1" thickBot="1">
      <c r="B26" s="151"/>
      <c r="C26" s="18">
        <v>8</v>
      </c>
      <c r="D26" s="4"/>
      <c r="E26" s="18">
        <v>4122</v>
      </c>
      <c r="F26" s="74">
        <v>0</v>
      </c>
      <c r="G26" s="103">
        <v>5000</v>
      </c>
      <c r="H26" s="103">
        <f t="shared" si="0"/>
        <v>100</v>
      </c>
      <c r="I26" s="74">
        <v>5000</v>
      </c>
      <c r="J26" s="103"/>
      <c r="K26" s="154" t="s">
        <v>215</v>
      </c>
    </row>
    <row r="27" spans="2:11" ht="12" customHeight="1" thickBot="1">
      <c r="B27" s="159" t="s">
        <v>21</v>
      </c>
      <c r="C27" s="160"/>
      <c r="D27" s="160"/>
      <c r="E27" s="160"/>
      <c r="F27" s="161">
        <f>SUM(F28:F56)</f>
        <v>278900</v>
      </c>
      <c r="G27" s="162"/>
      <c r="H27" s="103"/>
      <c r="I27" s="162"/>
      <c r="J27" s="166"/>
      <c r="K27" s="163"/>
    </row>
    <row r="28" spans="2:11" ht="12" customHeight="1">
      <c r="B28" s="16"/>
      <c r="C28" s="17"/>
      <c r="D28" s="18">
        <v>1012</v>
      </c>
      <c r="E28" s="18">
        <v>2111</v>
      </c>
      <c r="F28" s="110">
        <v>2000</v>
      </c>
      <c r="G28" s="110">
        <v>3600</v>
      </c>
      <c r="H28" s="102">
        <f t="shared" si="0"/>
        <v>100</v>
      </c>
      <c r="I28" s="110">
        <v>3600</v>
      </c>
      <c r="J28" s="102">
        <f t="shared" si="1"/>
        <v>180</v>
      </c>
      <c r="K28" s="19" t="s">
        <v>22</v>
      </c>
    </row>
    <row r="29" spans="2:11" ht="12" customHeight="1">
      <c r="B29" s="16"/>
      <c r="C29" s="17"/>
      <c r="D29" s="18">
        <v>1012</v>
      </c>
      <c r="E29" s="18">
        <v>2131</v>
      </c>
      <c r="F29" s="110">
        <v>18000</v>
      </c>
      <c r="G29" s="110">
        <v>18025</v>
      </c>
      <c r="H29" s="103">
        <f t="shared" si="0"/>
        <v>100</v>
      </c>
      <c r="I29" s="103">
        <v>18025</v>
      </c>
      <c r="J29" s="103">
        <f t="shared" si="1"/>
        <v>100.13888888888889</v>
      </c>
      <c r="K29" s="19" t="s">
        <v>23</v>
      </c>
    </row>
    <row r="30" spans="2:11" ht="12" customHeight="1">
      <c r="B30" s="16"/>
      <c r="C30" s="17"/>
      <c r="D30" s="53">
        <v>1012</v>
      </c>
      <c r="E30" s="18"/>
      <c r="F30" s="103"/>
      <c r="G30" s="74"/>
      <c r="H30" s="103"/>
      <c r="I30" s="103"/>
      <c r="J30" s="103"/>
      <c r="K30" s="104"/>
    </row>
    <row r="31" spans="2:11" ht="12" customHeight="1">
      <c r="B31" s="77"/>
      <c r="C31" s="29"/>
      <c r="D31" s="30">
        <v>2310</v>
      </c>
      <c r="E31" s="30">
        <v>2111</v>
      </c>
      <c r="F31" s="105">
        <v>21000</v>
      </c>
      <c r="G31" s="105">
        <v>18897</v>
      </c>
      <c r="H31" s="105">
        <f t="shared" si="0"/>
        <v>100</v>
      </c>
      <c r="I31" s="105">
        <v>18897</v>
      </c>
      <c r="J31" s="105">
        <f t="shared" si="1"/>
        <v>89.985714285714295</v>
      </c>
      <c r="K31" s="117" t="s">
        <v>24</v>
      </c>
    </row>
    <row r="32" spans="2:11" ht="12" customHeight="1">
      <c r="B32" s="23"/>
      <c r="C32" s="24"/>
      <c r="D32" s="25">
        <v>2310</v>
      </c>
      <c r="E32" s="26"/>
      <c r="F32" s="106"/>
      <c r="G32" s="138"/>
      <c r="H32" s="106"/>
      <c r="I32" s="106"/>
      <c r="J32" s="106"/>
      <c r="K32" s="86"/>
    </row>
    <row r="33" spans="2:11" ht="12" customHeight="1">
      <c r="B33" s="77"/>
      <c r="C33" s="29"/>
      <c r="D33" s="30">
        <v>3613</v>
      </c>
      <c r="E33" s="30">
        <v>2132</v>
      </c>
      <c r="F33" s="113">
        <v>44600</v>
      </c>
      <c r="G33" s="113">
        <v>45110</v>
      </c>
      <c r="H33" s="103">
        <f t="shared" si="0"/>
        <v>100.20837951673687</v>
      </c>
      <c r="I33" s="113">
        <v>45204</v>
      </c>
      <c r="J33" s="103">
        <f t="shared" si="1"/>
        <v>101.35426008968609</v>
      </c>
      <c r="K33" s="31" t="s">
        <v>25</v>
      </c>
    </row>
    <row r="34" spans="2:11" ht="12" customHeight="1">
      <c r="B34" s="23"/>
      <c r="C34" s="24"/>
      <c r="D34" s="25">
        <v>3613</v>
      </c>
      <c r="E34" s="26"/>
      <c r="F34" s="118"/>
      <c r="G34" s="118"/>
      <c r="H34" s="103"/>
      <c r="I34" s="110"/>
      <c r="J34" s="103"/>
      <c r="K34" s="27"/>
    </row>
    <row r="35" spans="2:11" ht="12" customHeight="1">
      <c r="B35" s="34"/>
      <c r="C35" s="17"/>
      <c r="D35" s="18">
        <v>3632</v>
      </c>
      <c r="E35" s="18">
        <v>2111</v>
      </c>
      <c r="F35" s="110">
        <v>5300</v>
      </c>
      <c r="G35" s="110">
        <v>6360</v>
      </c>
      <c r="H35" s="105">
        <f t="shared" si="0"/>
        <v>100</v>
      </c>
      <c r="I35" s="113">
        <v>6360</v>
      </c>
      <c r="J35" s="105">
        <f t="shared" si="1"/>
        <v>120</v>
      </c>
      <c r="K35" s="19" t="s">
        <v>26</v>
      </c>
    </row>
    <row r="36" spans="2:11" ht="12" customHeight="1">
      <c r="B36" s="34"/>
      <c r="C36" s="17"/>
      <c r="D36" s="53">
        <v>3632</v>
      </c>
      <c r="E36" s="18"/>
      <c r="F36" s="110"/>
      <c r="G36" s="110"/>
      <c r="H36" s="106"/>
      <c r="I36" s="118"/>
      <c r="J36" s="106"/>
      <c r="K36" s="19"/>
    </row>
    <row r="37" spans="2:11" ht="12" customHeight="1">
      <c r="B37" s="28"/>
      <c r="C37" s="29"/>
      <c r="D37" s="30">
        <v>3634</v>
      </c>
      <c r="E37" s="30">
        <v>2111</v>
      </c>
      <c r="F37" s="113">
        <v>16000</v>
      </c>
      <c r="G37" s="113">
        <v>37260</v>
      </c>
      <c r="H37" s="103">
        <f t="shared" si="0"/>
        <v>99.995974235104669</v>
      </c>
      <c r="I37" s="110">
        <v>37258.5</v>
      </c>
      <c r="J37" s="103">
        <f t="shared" si="1"/>
        <v>232.86562499999999</v>
      </c>
      <c r="K37" s="31" t="s">
        <v>27</v>
      </c>
    </row>
    <row r="38" spans="2:11" ht="12" customHeight="1">
      <c r="B38" s="34"/>
      <c r="C38" s="17"/>
      <c r="D38" s="53">
        <v>3634</v>
      </c>
      <c r="E38" s="18"/>
      <c r="F38" s="110"/>
      <c r="G38" s="110"/>
      <c r="H38" s="103"/>
      <c r="I38" s="110"/>
      <c r="J38" s="103"/>
      <c r="K38" s="19"/>
    </row>
    <row r="39" spans="2:11" ht="12" customHeight="1">
      <c r="B39" s="28"/>
      <c r="C39" s="29"/>
      <c r="D39" s="30">
        <v>3639</v>
      </c>
      <c r="E39" s="30">
        <v>2119</v>
      </c>
      <c r="F39" s="113">
        <v>0</v>
      </c>
      <c r="G39" s="113">
        <v>5100</v>
      </c>
      <c r="H39" s="105">
        <f t="shared" si="0"/>
        <v>100</v>
      </c>
      <c r="I39" s="113">
        <v>5100</v>
      </c>
      <c r="J39" s="105"/>
      <c r="K39" s="31" t="s">
        <v>193</v>
      </c>
    </row>
    <row r="40" spans="2:11" ht="12" customHeight="1">
      <c r="B40" s="34"/>
      <c r="C40" s="17"/>
      <c r="D40" s="18">
        <v>3639</v>
      </c>
      <c r="E40" s="18">
        <v>3111</v>
      </c>
      <c r="F40" s="110">
        <v>30000</v>
      </c>
      <c r="G40" s="110">
        <v>91160</v>
      </c>
      <c r="H40" s="103">
        <f t="shared" si="0"/>
        <v>99.998903027643706</v>
      </c>
      <c r="I40" s="110">
        <v>91159</v>
      </c>
      <c r="J40" s="103">
        <f t="shared" si="1"/>
        <v>303.86333333333334</v>
      </c>
      <c r="K40" s="19" t="s">
        <v>140</v>
      </c>
    </row>
    <row r="41" spans="2:11" ht="12" customHeight="1">
      <c r="B41" s="32"/>
      <c r="C41" s="24"/>
      <c r="D41" s="25">
        <v>3639</v>
      </c>
      <c r="E41" s="26"/>
      <c r="F41" s="118"/>
      <c r="G41" s="118"/>
      <c r="H41" s="106"/>
      <c r="I41" s="118"/>
      <c r="J41" s="106"/>
      <c r="K41" s="27"/>
    </row>
    <row r="42" spans="2:11" ht="12" customHeight="1">
      <c r="B42" s="34"/>
      <c r="C42" s="17"/>
      <c r="D42" s="18">
        <v>3721</v>
      </c>
      <c r="E42" s="18">
        <v>2324</v>
      </c>
      <c r="F42" s="110">
        <v>0</v>
      </c>
      <c r="G42" s="110">
        <v>336</v>
      </c>
      <c r="H42" s="103">
        <f t="shared" si="0"/>
        <v>100</v>
      </c>
      <c r="I42" s="110">
        <v>336</v>
      </c>
      <c r="J42" s="103"/>
      <c r="K42" s="19" t="s">
        <v>194</v>
      </c>
    </row>
    <row r="43" spans="2:11" ht="12" customHeight="1">
      <c r="B43" s="34"/>
      <c r="C43" s="17"/>
      <c r="D43" s="53">
        <v>3721</v>
      </c>
      <c r="E43" s="18"/>
      <c r="F43" s="110"/>
      <c r="G43" s="110"/>
      <c r="H43" s="106"/>
      <c r="I43" s="118"/>
      <c r="J43" s="106"/>
      <c r="K43" s="19"/>
    </row>
    <row r="44" spans="2:11" ht="12" customHeight="1">
      <c r="B44" s="119"/>
      <c r="C44" s="100"/>
      <c r="D44" s="99">
        <v>3722</v>
      </c>
      <c r="E44" s="99">
        <v>2111</v>
      </c>
      <c r="F44" s="120">
        <v>6000</v>
      </c>
      <c r="G44" s="120">
        <v>5670</v>
      </c>
      <c r="H44" s="103">
        <f t="shared" si="0"/>
        <v>100</v>
      </c>
      <c r="I44" s="110">
        <v>5670</v>
      </c>
      <c r="J44" s="103">
        <f t="shared" si="1"/>
        <v>94.5</v>
      </c>
      <c r="K44" s="101" t="s">
        <v>28</v>
      </c>
    </row>
    <row r="45" spans="2:11" ht="12" customHeight="1">
      <c r="B45" s="34"/>
      <c r="C45" s="17"/>
      <c r="D45" s="18">
        <v>3722</v>
      </c>
      <c r="E45" s="18">
        <v>2112</v>
      </c>
      <c r="F45" s="110">
        <v>4000</v>
      </c>
      <c r="G45" s="110">
        <v>7183</v>
      </c>
      <c r="H45" s="103">
        <f t="shared" si="0"/>
        <v>99.805095364054026</v>
      </c>
      <c r="I45" s="110">
        <v>7169</v>
      </c>
      <c r="J45" s="103">
        <f t="shared" si="1"/>
        <v>179.22499999999999</v>
      </c>
      <c r="K45" s="19" t="s">
        <v>29</v>
      </c>
    </row>
    <row r="46" spans="2:11" ht="12" customHeight="1">
      <c r="B46" s="32"/>
      <c r="C46" s="24"/>
      <c r="D46" s="25">
        <v>3722</v>
      </c>
      <c r="E46" s="26"/>
      <c r="F46" s="118"/>
      <c r="G46" s="118"/>
      <c r="H46" s="103"/>
      <c r="I46" s="110"/>
      <c r="J46" s="103"/>
      <c r="K46" s="27"/>
    </row>
    <row r="47" spans="2:11" ht="12" customHeight="1">
      <c r="B47" s="34"/>
      <c r="C47" s="17"/>
      <c r="D47" s="18">
        <v>3723</v>
      </c>
      <c r="E47" s="18">
        <v>2324</v>
      </c>
      <c r="F47" s="110">
        <v>3500</v>
      </c>
      <c r="G47" s="110">
        <v>5680</v>
      </c>
      <c r="H47" s="105">
        <f t="shared" si="0"/>
        <v>99.978873239436624</v>
      </c>
      <c r="I47" s="113">
        <v>5678.8</v>
      </c>
      <c r="J47" s="105">
        <f t="shared" si="1"/>
        <v>162.25142857142859</v>
      </c>
      <c r="K47" s="19" t="s">
        <v>30</v>
      </c>
    </row>
    <row r="48" spans="2:11" ht="12" customHeight="1">
      <c r="B48" s="34"/>
      <c r="C48" s="17"/>
      <c r="D48" s="53">
        <v>3723</v>
      </c>
      <c r="E48" s="18"/>
      <c r="F48" s="110"/>
      <c r="G48" s="110"/>
      <c r="H48" s="106"/>
      <c r="I48" s="118"/>
      <c r="J48" s="106"/>
      <c r="K48" s="19"/>
    </row>
    <row r="49" spans="2:12" ht="12" customHeight="1">
      <c r="B49" s="28"/>
      <c r="C49" s="29"/>
      <c r="D49" s="30">
        <v>3725</v>
      </c>
      <c r="E49" s="30">
        <v>2324</v>
      </c>
      <c r="F49" s="113">
        <v>70000</v>
      </c>
      <c r="G49" s="113">
        <v>61750</v>
      </c>
      <c r="H49" s="103">
        <f t="shared" si="0"/>
        <v>99.997570850202436</v>
      </c>
      <c r="I49" s="110">
        <v>61748.5</v>
      </c>
      <c r="J49" s="103">
        <f t="shared" si="1"/>
        <v>88.212142857142865</v>
      </c>
      <c r="K49" s="31" t="s">
        <v>31</v>
      </c>
    </row>
    <row r="50" spans="2:12" ht="12" customHeight="1">
      <c r="B50" s="32"/>
      <c r="C50" s="24"/>
      <c r="D50" s="25">
        <v>3725</v>
      </c>
      <c r="E50" s="26"/>
      <c r="F50" s="118"/>
      <c r="G50" s="118"/>
      <c r="H50" s="103"/>
      <c r="I50" s="110"/>
      <c r="J50" s="103"/>
      <c r="K50" s="27"/>
    </row>
    <row r="51" spans="2:12" ht="12" customHeight="1">
      <c r="B51" s="16"/>
      <c r="C51" s="17"/>
      <c r="D51" s="18">
        <v>6171</v>
      </c>
      <c r="E51" s="18">
        <v>2111</v>
      </c>
      <c r="F51" s="110">
        <v>500</v>
      </c>
      <c r="G51" s="110">
        <v>615</v>
      </c>
      <c r="H51" s="105">
        <f t="shared" si="0"/>
        <v>100</v>
      </c>
      <c r="I51" s="113">
        <v>615</v>
      </c>
      <c r="J51" s="105">
        <f t="shared" si="1"/>
        <v>123</v>
      </c>
      <c r="K51" s="19" t="s">
        <v>32</v>
      </c>
      <c r="L51" s="94"/>
    </row>
    <row r="52" spans="2:12" ht="12" customHeight="1">
      <c r="B52" s="16"/>
      <c r="C52" s="17"/>
      <c r="D52" s="18">
        <v>6171</v>
      </c>
      <c r="E52" s="18">
        <v>2324</v>
      </c>
      <c r="F52" s="110">
        <v>51000</v>
      </c>
      <c r="G52" s="110">
        <v>68890</v>
      </c>
      <c r="H52" s="103">
        <f t="shared" si="0"/>
        <v>99.997096821019014</v>
      </c>
      <c r="I52" s="110">
        <v>68888</v>
      </c>
      <c r="J52" s="103">
        <f t="shared" si="1"/>
        <v>135.07450980392156</v>
      </c>
      <c r="K52" s="19" t="s">
        <v>196</v>
      </c>
    </row>
    <row r="53" spans="2:12" ht="12" customHeight="1">
      <c r="B53" s="16"/>
      <c r="C53" s="17"/>
      <c r="D53" s="53">
        <v>6171</v>
      </c>
      <c r="E53" s="18"/>
      <c r="F53" s="110"/>
      <c r="G53" s="110"/>
      <c r="H53" s="106"/>
      <c r="I53" s="118"/>
      <c r="J53" s="106"/>
      <c r="K53" s="19"/>
    </row>
    <row r="54" spans="2:12" ht="12" customHeight="1">
      <c r="B54" s="77"/>
      <c r="C54" s="29"/>
      <c r="D54" s="30">
        <v>6310</v>
      </c>
      <c r="E54" s="30">
        <v>2141</v>
      </c>
      <c r="F54" s="105">
        <v>7000</v>
      </c>
      <c r="G54" s="105">
        <v>2160</v>
      </c>
      <c r="H54" s="105">
        <f t="shared" si="0"/>
        <v>99.984259259259261</v>
      </c>
      <c r="I54" s="113">
        <v>2159.66</v>
      </c>
      <c r="J54" s="105">
        <f t="shared" si="1"/>
        <v>30.85228571428571</v>
      </c>
      <c r="K54" s="31" t="s">
        <v>33</v>
      </c>
    </row>
    <row r="55" spans="2:12" ht="12" customHeight="1">
      <c r="B55" s="16"/>
      <c r="C55" s="17"/>
      <c r="D55" s="18">
        <v>6310</v>
      </c>
      <c r="E55" s="18">
        <v>2324</v>
      </c>
      <c r="F55" s="103">
        <v>0</v>
      </c>
      <c r="G55" s="110">
        <v>59.04</v>
      </c>
      <c r="H55" s="103">
        <f t="shared" si="0"/>
        <v>100</v>
      </c>
      <c r="I55" s="110">
        <v>59.04</v>
      </c>
      <c r="J55" s="103"/>
      <c r="K55" s="19" t="s">
        <v>195</v>
      </c>
    </row>
    <row r="56" spans="2:12" ht="12" customHeight="1">
      <c r="B56" s="16"/>
      <c r="C56" s="17"/>
      <c r="D56" s="53">
        <v>6310</v>
      </c>
      <c r="E56" s="18"/>
      <c r="F56" s="103"/>
      <c r="G56" s="110"/>
      <c r="H56" s="106"/>
      <c r="I56" s="118"/>
      <c r="J56" s="106"/>
      <c r="K56" s="19"/>
    </row>
    <row r="57" spans="2:12" ht="12" customHeight="1">
      <c r="B57" s="77">
        <v>4</v>
      </c>
      <c r="C57" s="29">
        <v>54190877</v>
      </c>
      <c r="D57" s="146"/>
      <c r="E57" s="30">
        <v>4213</v>
      </c>
      <c r="F57" s="105">
        <v>0</v>
      </c>
      <c r="G57" s="105">
        <v>87057</v>
      </c>
      <c r="H57" s="103">
        <f t="shared" si="0"/>
        <v>99.999977026545821</v>
      </c>
      <c r="I57" s="103">
        <v>87056.98</v>
      </c>
      <c r="J57" s="103"/>
      <c r="K57" s="31" t="s">
        <v>213</v>
      </c>
    </row>
    <row r="58" spans="2:12" ht="12" customHeight="1">
      <c r="B58" s="16">
        <v>4</v>
      </c>
      <c r="C58" s="17">
        <v>54515835</v>
      </c>
      <c r="D58" s="53"/>
      <c r="E58" s="18">
        <v>4216</v>
      </c>
      <c r="F58" s="103">
        <v>0</v>
      </c>
      <c r="G58" s="103">
        <v>1479981</v>
      </c>
      <c r="H58" s="103">
        <f t="shared" si="0"/>
        <v>99.999998648631291</v>
      </c>
      <c r="I58" s="103">
        <v>1479980.98</v>
      </c>
      <c r="J58" s="103"/>
      <c r="K58" s="175" t="s">
        <v>213</v>
      </c>
    </row>
    <row r="59" spans="2:12" ht="12" customHeight="1">
      <c r="B59" s="16">
        <v>6</v>
      </c>
      <c r="C59" s="17">
        <v>54190877</v>
      </c>
      <c r="D59" s="53"/>
      <c r="E59" s="18">
        <v>4213</v>
      </c>
      <c r="F59" s="103">
        <v>0</v>
      </c>
      <c r="G59" s="103">
        <v>64679.15</v>
      </c>
      <c r="H59" s="103">
        <f t="shared" si="0"/>
        <v>100</v>
      </c>
      <c r="I59" s="103">
        <v>64679.15</v>
      </c>
      <c r="J59" s="103"/>
      <c r="K59" s="19" t="s">
        <v>214</v>
      </c>
    </row>
    <row r="60" spans="2:12" ht="12" customHeight="1" thickBot="1">
      <c r="B60" s="16">
        <v>6</v>
      </c>
      <c r="C60" s="17">
        <v>54515825</v>
      </c>
      <c r="D60" s="53"/>
      <c r="E60" s="18">
        <v>4216</v>
      </c>
      <c r="F60" s="103">
        <v>0</v>
      </c>
      <c r="G60" s="103">
        <v>1099545.55</v>
      </c>
      <c r="H60" s="103">
        <f t="shared" si="0"/>
        <v>100</v>
      </c>
      <c r="I60" s="103">
        <v>1099545.55</v>
      </c>
      <c r="J60" s="103"/>
      <c r="K60" s="19" t="s">
        <v>214</v>
      </c>
    </row>
    <row r="61" spans="2:12" ht="12" customHeight="1" thickBot="1">
      <c r="B61" s="35" t="s">
        <v>34</v>
      </c>
      <c r="C61" s="36"/>
      <c r="D61" s="37"/>
      <c r="E61" s="38"/>
      <c r="F61" s="93">
        <f>F27+F19+F4</f>
        <v>6846100</v>
      </c>
      <c r="G61" s="93">
        <f>SUM(G5:G60)</f>
        <v>10222143.74</v>
      </c>
      <c r="H61" s="93"/>
      <c r="I61" s="93">
        <f>SUM(I5:I60)</f>
        <v>10222185.030000001</v>
      </c>
      <c r="J61" s="102">
        <f t="shared" si="1"/>
        <v>149.31398942463593</v>
      </c>
      <c r="K61" s="39"/>
    </row>
    <row r="62" spans="2:12" ht="12" customHeight="1" thickBot="1">
      <c r="B62" s="40" t="s">
        <v>35</v>
      </c>
      <c r="C62" s="41"/>
      <c r="D62" s="41"/>
      <c r="E62" s="42"/>
      <c r="F62" s="115"/>
      <c r="G62" s="115"/>
      <c r="H62" s="102"/>
      <c r="I62" s="115"/>
      <c r="J62" s="102"/>
      <c r="K62" s="46"/>
    </row>
    <row r="63" spans="2:12" ht="12" customHeight="1" thickBot="1">
      <c r="B63" s="43"/>
      <c r="C63" s="44"/>
      <c r="D63" s="45"/>
      <c r="E63" s="18">
        <v>8115</v>
      </c>
      <c r="F63" s="110">
        <v>453561</v>
      </c>
      <c r="G63" s="110">
        <v>0</v>
      </c>
      <c r="H63" s="102"/>
      <c r="I63" s="110">
        <v>0</v>
      </c>
      <c r="J63" s="102">
        <f t="shared" si="1"/>
        <v>0</v>
      </c>
      <c r="K63" s="19" t="s">
        <v>165</v>
      </c>
    </row>
    <row r="64" spans="2:12" ht="12" customHeight="1" thickBot="1">
      <c r="B64" s="176" t="s">
        <v>162</v>
      </c>
      <c r="C64" s="179"/>
      <c r="D64" s="179"/>
      <c r="E64" s="180"/>
      <c r="F64" s="130">
        <f>SUM(F61+F63)</f>
        <v>7299661</v>
      </c>
      <c r="G64" s="130"/>
      <c r="H64" s="102"/>
      <c r="I64" s="130"/>
      <c r="J64" s="102">
        <f t="shared" si="1"/>
        <v>0</v>
      </c>
      <c r="K64" s="129"/>
    </row>
    <row r="65" spans="2:11" ht="12.75" thickBot="1">
      <c r="B65" s="125"/>
      <c r="C65" s="126"/>
      <c r="D65" s="125"/>
      <c r="E65" s="127"/>
      <c r="F65" s="128"/>
      <c r="G65" s="128"/>
      <c r="H65" s="128"/>
      <c r="I65" s="128"/>
      <c r="J65" s="128"/>
      <c r="K65" s="127"/>
    </row>
    <row r="66" spans="2:11" ht="11.25" customHeight="1" thickBot="1">
      <c r="B66" s="176" t="s">
        <v>36</v>
      </c>
      <c r="C66" s="177"/>
      <c r="D66" s="177"/>
      <c r="E66" s="177"/>
      <c r="F66" s="177"/>
      <c r="G66" s="177"/>
      <c r="H66" s="177"/>
      <c r="I66" s="177"/>
      <c r="J66" s="177"/>
      <c r="K66" s="178"/>
    </row>
    <row r="67" spans="2:11" ht="39" customHeight="1" thickBot="1">
      <c r="B67" s="6" t="s">
        <v>1</v>
      </c>
      <c r="C67" s="7" t="s">
        <v>2</v>
      </c>
      <c r="D67" s="8" t="s">
        <v>3</v>
      </c>
      <c r="E67" s="9" t="s">
        <v>4</v>
      </c>
      <c r="F67" s="92" t="s">
        <v>167</v>
      </c>
      <c r="G67" s="92" t="s">
        <v>171</v>
      </c>
      <c r="H67" s="92" t="s">
        <v>172</v>
      </c>
      <c r="I67" s="92" t="s">
        <v>169</v>
      </c>
      <c r="J67" s="92" t="s">
        <v>173</v>
      </c>
      <c r="K67" s="81" t="s">
        <v>5</v>
      </c>
    </row>
    <row r="68" spans="2:11" ht="11.25" customHeight="1" thickBot="1">
      <c r="B68" s="40" t="s">
        <v>37</v>
      </c>
      <c r="C68" s="41"/>
      <c r="D68" s="41"/>
      <c r="E68" s="42"/>
      <c r="F68" s="83">
        <f>SUM(F69:F265)</f>
        <v>6798861</v>
      </c>
      <c r="G68" s="83"/>
      <c r="H68" s="83"/>
      <c r="I68" s="83"/>
      <c r="J68" s="83"/>
      <c r="K68" s="46"/>
    </row>
    <row r="69" spans="2:11" ht="11.25" customHeight="1">
      <c r="B69" s="75"/>
      <c r="C69" s="47"/>
      <c r="D69" s="87">
        <v>1031</v>
      </c>
      <c r="E69" s="48">
        <v>5139</v>
      </c>
      <c r="F69" s="108">
        <v>5000</v>
      </c>
      <c r="G69" s="108">
        <v>0</v>
      </c>
      <c r="H69" s="108"/>
      <c r="I69" s="108">
        <v>0</v>
      </c>
      <c r="J69" s="108">
        <f>I69/F69*100</f>
        <v>0</v>
      </c>
      <c r="K69" s="97" t="s">
        <v>38</v>
      </c>
    </row>
    <row r="70" spans="2:11" ht="10.5" customHeight="1">
      <c r="B70" s="16"/>
      <c r="C70" s="44"/>
      <c r="D70" s="53">
        <v>1031</v>
      </c>
      <c r="E70" s="18"/>
      <c r="F70" s="49"/>
      <c r="G70" s="49"/>
      <c r="H70" s="140"/>
      <c r="I70" s="49"/>
      <c r="J70" s="108"/>
      <c r="K70" s="80" t="s">
        <v>39</v>
      </c>
    </row>
    <row r="71" spans="2:11">
      <c r="B71" s="77"/>
      <c r="C71" s="51"/>
      <c r="D71" s="30">
        <v>1099</v>
      </c>
      <c r="E71" s="30">
        <v>5165</v>
      </c>
      <c r="F71" s="111">
        <v>300</v>
      </c>
      <c r="G71" s="111">
        <v>300</v>
      </c>
      <c r="H71" s="108">
        <f t="shared" ref="H71:H116" si="2">I71/G71*100</f>
        <v>101.33333333333334</v>
      </c>
      <c r="I71" s="111">
        <v>304</v>
      </c>
      <c r="J71" s="141">
        <f>I71/F71*100</f>
        <v>101.33333333333334</v>
      </c>
      <c r="K71" s="31" t="s">
        <v>40</v>
      </c>
    </row>
    <row r="72" spans="2:11">
      <c r="B72" s="23"/>
      <c r="C72" s="50"/>
      <c r="D72" s="25">
        <v>1099</v>
      </c>
      <c r="E72" s="26"/>
      <c r="F72" s="114"/>
      <c r="G72" s="114"/>
      <c r="H72" s="140"/>
      <c r="I72" s="114"/>
      <c r="J72" s="140"/>
      <c r="K72" s="76" t="s">
        <v>41</v>
      </c>
    </row>
    <row r="73" spans="2:11">
      <c r="B73" s="16"/>
      <c r="C73" s="17"/>
      <c r="D73" s="18">
        <v>2212</v>
      </c>
      <c r="E73" s="18">
        <v>5139</v>
      </c>
      <c r="F73" s="108">
        <v>30000</v>
      </c>
      <c r="G73" s="108">
        <v>12290</v>
      </c>
      <c r="H73" s="108">
        <f t="shared" si="2"/>
        <v>100.00813669650121</v>
      </c>
      <c r="I73" s="108">
        <v>12291</v>
      </c>
      <c r="J73" s="108">
        <f>I73/F73*100</f>
        <v>40.97</v>
      </c>
      <c r="K73" s="19" t="s">
        <v>43</v>
      </c>
    </row>
    <row r="74" spans="2:11">
      <c r="B74" s="16"/>
      <c r="C74" s="44"/>
      <c r="D74" s="18">
        <v>2212</v>
      </c>
      <c r="E74" s="4">
        <v>5169</v>
      </c>
      <c r="F74" s="108">
        <v>35000</v>
      </c>
      <c r="G74" s="108">
        <v>9182</v>
      </c>
      <c r="H74" s="108">
        <f t="shared" si="2"/>
        <v>100</v>
      </c>
      <c r="I74" s="108">
        <v>9182</v>
      </c>
      <c r="J74" s="108">
        <f>I74/F74*100</f>
        <v>26.234285714285715</v>
      </c>
      <c r="K74" s="19" t="s">
        <v>44</v>
      </c>
    </row>
    <row r="75" spans="2:11">
      <c r="B75" s="16"/>
      <c r="C75" s="44"/>
      <c r="D75" s="18">
        <v>2212</v>
      </c>
      <c r="E75" s="4">
        <v>5171</v>
      </c>
      <c r="F75" s="108">
        <v>110000</v>
      </c>
      <c r="G75" s="108">
        <v>179685</v>
      </c>
      <c r="H75" s="108">
        <f t="shared" si="2"/>
        <v>100</v>
      </c>
      <c r="I75" s="108">
        <v>179685</v>
      </c>
      <c r="J75" s="108">
        <f>I75/F75*100</f>
        <v>163.35</v>
      </c>
      <c r="K75" s="19" t="s">
        <v>42</v>
      </c>
    </row>
    <row r="76" spans="2:11">
      <c r="B76" s="23"/>
      <c r="C76" s="50"/>
      <c r="D76" s="25">
        <v>2212</v>
      </c>
      <c r="E76" s="26"/>
      <c r="F76" s="114"/>
      <c r="G76" s="114"/>
      <c r="H76" s="108"/>
      <c r="I76" s="114"/>
      <c r="J76" s="108"/>
      <c r="K76" s="76" t="s">
        <v>45</v>
      </c>
    </row>
    <row r="77" spans="2:11">
      <c r="B77" s="16"/>
      <c r="C77" s="44"/>
      <c r="D77" s="18">
        <v>2221</v>
      </c>
      <c r="E77" s="18">
        <v>5193</v>
      </c>
      <c r="F77" s="108">
        <v>190000</v>
      </c>
      <c r="G77" s="108">
        <v>189950</v>
      </c>
      <c r="H77" s="141">
        <f t="shared" si="2"/>
        <v>100</v>
      </c>
      <c r="I77" s="108">
        <v>189950</v>
      </c>
      <c r="J77" s="141">
        <f>I77/F77*100</f>
        <v>99.973684210526315</v>
      </c>
      <c r="K77" s="19" t="s">
        <v>212</v>
      </c>
    </row>
    <row r="78" spans="2:11">
      <c r="B78" s="23"/>
      <c r="C78" s="50"/>
      <c r="D78" s="25">
        <v>2221</v>
      </c>
      <c r="E78" s="26"/>
      <c r="F78" s="114"/>
      <c r="G78" s="114"/>
      <c r="H78" s="140"/>
      <c r="I78" s="114"/>
      <c r="J78" s="140"/>
      <c r="K78" s="76" t="s">
        <v>46</v>
      </c>
    </row>
    <row r="79" spans="2:11">
      <c r="B79" s="16"/>
      <c r="C79" s="44"/>
      <c r="D79" s="18">
        <v>2310</v>
      </c>
      <c r="E79" s="18">
        <v>5151</v>
      </c>
      <c r="F79" s="108">
        <v>10000</v>
      </c>
      <c r="G79" s="108">
        <v>17600</v>
      </c>
      <c r="H79" s="108">
        <f t="shared" si="2"/>
        <v>99.994318181818187</v>
      </c>
      <c r="I79" s="108">
        <v>17599</v>
      </c>
      <c r="J79" s="108">
        <f>I79/F79*100</f>
        <v>175.99</v>
      </c>
      <c r="K79" s="19" t="s">
        <v>47</v>
      </c>
    </row>
    <row r="80" spans="2:11">
      <c r="B80" s="16"/>
      <c r="C80" s="44"/>
      <c r="D80" s="18">
        <v>2310</v>
      </c>
      <c r="E80" s="18">
        <v>5154</v>
      </c>
      <c r="F80" s="108">
        <v>9000</v>
      </c>
      <c r="G80" s="108">
        <v>8000</v>
      </c>
      <c r="H80" s="108">
        <f t="shared" si="2"/>
        <v>99.587499999999991</v>
      </c>
      <c r="I80" s="108">
        <v>7967</v>
      </c>
      <c r="J80" s="108">
        <f>I80/F80*100</f>
        <v>88.522222222222226</v>
      </c>
      <c r="K80" s="19" t="s">
        <v>48</v>
      </c>
    </row>
    <row r="81" spans="2:11">
      <c r="B81" s="16"/>
      <c r="C81" s="44"/>
      <c r="D81" s="18">
        <v>2310</v>
      </c>
      <c r="E81" s="18">
        <v>5169</v>
      </c>
      <c r="F81" s="108">
        <v>3000</v>
      </c>
      <c r="G81" s="108">
        <v>3500</v>
      </c>
      <c r="H81" s="108">
        <f t="shared" si="2"/>
        <v>100</v>
      </c>
      <c r="I81" s="108">
        <v>3500</v>
      </c>
      <c r="J81" s="108">
        <f>I81/F81*100</f>
        <v>116.66666666666667</v>
      </c>
      <c r="K81" s="19" t="s">
        <v>148</v>
      </c>
    </row>
    <row r="82" spans="2:11">
      <c r="B82" s="16"/>
      <c r="C82" s="44"/>
      <c r="D82" s="53">
        <v>2310</v>
      </c>
      <c r="E82" s="18"/>
      <c r="F82" s="108"/>
      <c r="G82" s="108"/>
      <c r="H82" s="108"/>
      <c r="I82" s="108"/>
      <c r="J82" s="108"/>
      <c r="K82" s="80" t="s">
        <v>49</v>
      </c>
    </row>
    <row r="83" spans="2:11">
      <c r="B83" s="77"/>
      <c r="C83" s="51"/>
      <c r="D83" s="30">
        <v>2321</v>
      </c>
      <c r="E83" s="30">
        <v>5154</v>
      </c>
      <c r="F83" s="111">
        <v>15000</v>
      </c>
      <c r="G83" s="111">
        <v>12260</v>
      </c>
      <c r="H83" s="111">
        <f t="shared" si="2"/>
        <v>99.9673735725938</v>
      </c>
      <c r="I83" s="111">
        <v>12256</v>
      </c>
      <c r="J83" s="141">
        <f>I83/F83*100</f>
        <v>81.706666666666678</v>
      </c>
      <c r="K83" s="31" t="s">
        <v>50</v>
      </c>
    </row>
    <row r="84" spans="2:11">
      <c r="B84" s="16"/>
      <c r="C84" s="44"/>
      <c r="D84" s="18">
        <v>2321</v>
      </c>
      <c r="E84" s="18">
        <v>5169</v>
      </c>
      <c r="F84" s="108">
        <v>4000</v>
      </c>
      <c r="G84" s="108">
        <v>3500</v>
      </c>
      <c r="H84" s="108">
        <f t="shared" si="2"/>
        <v>99.914285714285711</v>
      </c>
      <c r="I84" s="108">
        <v>3497</v>
      </c>
      <c r="J84" s="150">
        <f>I84/F84*100</f>
        <v>87.424999999999997</v>
      </c>
      <c r="K84" s="19" t="s">
        <v>51</v>
      </c>
    </row>
    <row r="85" spans="2:11">
      <c r="B85" s="16"/>
      <c r="C85" s="44"/>
      <c r="D85" s="18">
        <v>2321</v>
      </c>
      <c r="E85" s="18">
        <v>5171</v>
      </c>
      <c r="F85" s="108">
        <v>25000</v>
      </c>
      <c r="G85" s="108">
        <v>0</v>
      </c>
      <c r="H85" s="108"/>
      <c r="I85" s="108">
        <v>0</v>
      </c>
      <c r="J85" s="150">
        <f>I85/F85*100</f>
        <v>0</v>
      </c>
      <c r="K85" s="19" t="s">
        <v>52</v>
      </c>
    </row>
    <row r="86" spans="2:11">
      <c r="B86" s="16"/>
      <c r="C86" s="44"/>
      <c r="D86" s="53">
        <v>2321</v>
      </c>
      <c r="E86" s="18"/>
      <c r="F86" s="108"/>
      <c r="G86" s="108"/>
      <c r="H86" s="108"/>
      <c r="I86" s="108"/>
      <c r="J86" s="150"/>
      <c r="K86" s="80" t="s">
        <v>53</v>
      </c>
    </row>
    <row r="87" spans="2:11">
      <c r="B87" s="77"/>
      <c r="C87" s="51"/>
      <c r="D87" s="30">
        <v>3111</v>
      </c>
      <c r="E87" s="147">
        <v>5221</v>
      </c>
      <c r="F87" s="111">
        <v>0</v>
      </c>
      <c r="G87" s="111">
        <v>7000</v>
      </c>
      <c r="H87" s="111">
        <f>I87/G87*100</f>
        <v>100</v>
      </c>
      <c r="I87" s="111">
        <v>7000</v>
      </c>
      <c r="J87" s="141"/>
      <c r="K87" s="31" t="s">
        <v>198</v>
      </c>
    </row>
    <row r="88" spans="2:11">
      <c r="B88" s="23"/>
      <c r="C88" s="50"/>
      <c r="D88" s="25">
        <v>3111</v>
      </c>
      <c r="E88" s="148"/>
      <c r="F88" s="112"/>
      <c r="G88" s="112"/>
      <c r="H88" s="112"/>
      <c r="I88" s="112"/>
      <c r="J88" s="140"/>
      <c r="K88" s="76" t="s">
        <v>174</v>
      </c>
    </row>
    <row r="89" spans="2:11">
      <c r="B89" s="16"/>
      <c r="C89" s="44"/>
      <c r="D89" s="18">
        <v>3117</v>
      </c>
      <c r="E89" s="4">
        <v>5139</v>
      </c>
      <c r="F89" s="108">
        <v>0</v>
      </c>
      <c r="G89" s="108">
        <v>7676</v>
      </c>
      <c r="H89" s="108">
        <f>I89/G89*100</f>
        <v>100</v>
      </c>
      <c r="I89" s="108">
        <v>7676</v>
      </c>
      <c r="J89" s="150"/>
      <c r="K89" s="80" t="s">
        <v>216</v>
      </c>
    </row>
    <row r="90" spans="2:11">
      <c r="B90" s="16"/>
      <c r="C90" s="44"/>
      <c r="D90" s="18">
        <v>3117</v>
      </c>
      <c r="E90" s="4">
        <v>5169</v>
      </c>
      <c r="F90" s="108">
        <v>7500</v>
      </c>
      <c r="G90" s="108">
        <v>10260</v>
      </c>
      <c r="H90" s="108">
        <f>I90/G90*100</f>
        <v>100</v>
      </c>
      <c r="I90" s="108">
        <v>10260</v>
      </c>
      <c r="J90" s="150">
        <f>I90/F90*100</f>
        <v>136.80000000000001</v>
      </c>
      <c r="K90" s="19" t="s">
        <v>139</v>
      </c>
    </row>
    <row r="91" spans="2:11">
      <c r="B91" s="16"/>
      <c r="C91" s="44"/>
      <c r="D91" s="18">
        <v>3117</v>
      </c>
      <c r="E91" s="4">
        <v>5171</v>
      </c>
      <c r="F91" s="108">
        <v>0</v>
      </c>
      <c r="G91" s="108">
        <v>20000</v>
      </c>
      <c r="H91" s="108">
        <f>I91/G91*100</f>
        <v>100</v>
      </c>
      <c r="I91" s="108">
        <v>20000</v>
      </c>
      <c r="J91" s="150"/>
      <c r="K91" s="19" t="s">
        <v>217</v>
      </c>
    </row>
    <row r="92" spans="2:11">
      <c r="B92" s="16"/>
      <c r="C92" s="44"/>
      <c r="D92" s="18">
        <v>3117</v>
      </c>
      <c r="E92" s="18">
        <v>5331</v>
      </c>
      <c r="F92" s="108">
        <v>491000</v>
      </c>
      <c r="G92" s="108">
        <v>491000</v>
      </c>
      <c r="H92" s="108">
        <f t="shared" si="2"/>
        <v>100</v>
      </c>
      <c r="I92" s="108">
        <v>491000</v>
      </c>
      <c r="J92" s="150">
        <f>I92/F92*100</f>
        <v>100</v>
      </c>
      <c r="K92" s="19" t="s">
        <v>54</v>
      </c>
    </row>
    <row r="93" spans="2:11">
      <c r="B93" s="16"/>
      <c r="C93" s="44"/>
      <c r="D93" s="18">
        <v>3117</v>
      </c>
      <c r="E93" s="18">
        <v>6121</v>
      </c>
      <c r="F93" s="108">
        <v>435000</v>
      </c>
      <c r="G93" s="108">
        <v>0</v>
      </c>
      <c r="H93" s="108"/>
      <c r="I93" s="108">
        <v>0</v>
      </c>
      <c r="J93" s="150">
        <f>I93/F93*100</f>
        <v>0</v>
      </c>
      <c r="K93" s="19" t="s">
        <v>155</v>
      </c>
    </row>
    <row r="94" spans="2:11">
      <c r="B94" s="16"/>
      <c r="C94" s="44"/>
      <c r="D94" s="53">
        <v>3117</v>
      </c>
      <c r="E94" s="18"/>
      <c r="F94" s="108"/>
      <c r="G94" s="108"/>
      <c r="H94" s="112"/>
      <c r="I94" s="112"/>
      <c r="J94" s="140"/>
      <c r="K94" s="80" t="s">
        <v>55</v>
      </c>
    </row>
    <row r="95" spans="2:11">
      <c r="B95" s="77"/>
      <c r="C95" s="51"/>
      <c r="D95" s="30">
        <v>3312</v>
      </c>
      <c r="E95" s="30">
        <v>5192</v>
      </c>
      <c r="F95" s="111">
        <v>300</v>
      </c>
      <c r="G95" s="111">
        <v>300</v>
      </c>
      <c r="H95" s="108">
        <f t="shared" si="2"/>
        <v>90.666666666666657</v>
      </c>
      <c r="I95" s="108">
        <v>272</v>
      </c>
      <c r="J95" s="108">
        <f>I95/F95*100</f>
        <v>90.666666666666657</v>
      </c>
      <c r="K95" s="31" t="s">
        <v>56</v>
      </c>
    </row>
    <row r="96" spans="2:11">
      <c r="B96" s="23"/>
      <c r="C96" s="50"/>
      <c r="D96" s="25">
        <v>3312</v>
      </c>
      <c r="E96" s="26"/>
      <c r="F96" s="112"/>
      <c r="G96" s="112"/>
      <c r="H96" s="108"/>
      <c r="I96" s="108"/>
      <c r="J96" s="108"/>
      <c r="K96" s="76" t="s">
        <v>57</v>
      </c>
    </row>
    <row r="97" spans="2:11">
      <c r="B97" s="16"/>
      <c r="C97" s="44"/>
      <c r="D97" s="18">
        <v>3314</v>
      </c>
      <c r="E97" s="18">
        <v>5021</v>
      </c>
      <c r="F97" s="108">
        <v>6300</v>
      </c>
      <c r="G97" s="108">
        <v>4788</v>
      </c>
      <c r="H97" s="111">
        <f t="shared" si="2"/>
        <v>100</v>
      </c>
      <c r="I97" s="111">
        <v>4788</v>
      </c>
      <c r="J97" s="141">
        <f>I97/F97*100</f>
        <v>76</v>
      </c>
      <c r="K97" s="19" t="s">
        <v>58</v>
      </c>
    </row>
    <row r="98" spans="2:11">
      <c r="B98" s="16"/>
      <c r="C98" s="44"/>
      <c r="D98" s="18">
        <v>3314</v>
      </c>
      <c r="E98" s="18">
        <v>5136</v>
      </c>
      <c r="F98" s="108">
        <v>4500</v>
      </c>
      <c r="G98" s="108">
        <v>4530</v>
      </c>
      <c r="H98" s="108">
        <f t="shared" si="2"/>
        <v>99.911699779249446</v>
      </c>
      <c r="I98" s="108">
        <v>4526</v>
      </c>
      <c r="J98" s="150">
        <f>I98/F98*100</f>
        <v>100.57777777777778</v>
      </c>
      <c r="K98" s="19" t="s">
        <v>59</v>
      </c>
    </row>
    <row r="99" spans="2:11" ht="11.25" customHeight="1">
      <c r="B99" s="16"/>
      <c r="C99" s="44"/>
      <c r="D99" s="53">
        <v>3314</v>
      </c>
      <c r="E99" s="18"/>
      <c r="F99" s="108"/>
      <c r="G99" s="108"/>
      <c r="H99" s="112"/>
      <c r="I99" s="112"/>
      <c r="J99" s="140"/>
      <c r="K99" s="80" t="s">
        <v>60</v>
      </c>
    </row>
    <row r="100" spans="2:11">
      <c r="B100" s="77"/>
      <c r="C100" s="51"/>
      <c r="D100" s="30">
        <v>3319</v>
      </c>
      <c r="E100" s="30">
        <v>5021</v>
      </c>
      <c r="F100" s="111">
        <v>4000</v>
      </c>
      <c r="G100" s="111">
        <v>4000</v>
      </c>
      <c r="H100" s="108">
        <f t="shared" si="2"/>
        <v>100</v>
      </c>
      <c r="I100" s="108">
        <v>4000</v>
      </c>
      <c r="J100" s="108">
        <f>I100/F100*100</f>
        <v>100</v>
      </c>
      <c r="K100" s="31" t="s">
        <v>61</v>
      </c>
    </row>
    <row r="101" spans="2:11">
      <c r="B101" s="16"/>
      <c r="C101" s="33"/>
      <c r="D101" s="18">
        <v>3319</v>
      </c>
      <c r="E101" s="18">
        <v>5169</v>
      </c>
      <c r="F101" s="108">
        <v>7000</v>
      </c>
      <c r="G101" s="108">
        <v>16000</v>
      </c>
      <c r="H101" s="108">
        <f t="shared" si="2"/>
        <v>100</v>
      </c>
      <c r="I101" s="108">
        <v>16000</v>
      </c>
      <c r="J101" s="108">
        <f>I101/F101*100</f>
        <v>228.57142857142856</v>
      </c>
      <c r="K101" s="19" t="s">
        <v>62</v>
      </c>
    </row>
    <row r="102" spans="2:11">
      <c r="B102" s="16"/>
      <c r="C102" s="33"/>
      <c r="D102" s="18">
        <v>3319</v>
      </c>
      <c r="E102" s="18">
        <v>5175</v>
      </c>
      <c r="F102" s="108">
        <v>5000</v>
      </c>
      <c r="G102" s="108">
        <v>1170</v>
      </c>
      <c r="H102" s="108">
        <f t="shared" si="2"/>
        <v>100.25641025641025</v>
      </c>
      <c r="I102" s="108">
        <v>1173</v>
      </c>
      <c r="J102" s="108">
        <f>I102/F102*100</f>
        <v>23.46</v>
      </c>
      <c r="K102" s="19" t="s">
        <v>63</v>
      </c>
    </row>
    <row r="103" spans="2:11">
      <c r="B103" s="16"/>
      <c r="C103" s="33"/>
      <c r="D103" s="18">
        <v>3319</v>
      </c>
      <c r="E103" s="18">
        <v>5194</v>
      </c>
      <c r="F103" s="108">
        <v>2000</v>
      </c>
      <c r="G103" s="108">
        <v>0</v>
      </c>
      <c r="H103" s="108"/>
      <c r="I103" s="108">
        <v>0</v>
      </c>
      <c r="J103" s="108">
        <f>I103/F103*100</f>
        <v>0</v>
      </c>
      <c r="K103" s="19" t="s">
        <v>64</v>
      </c>
    </row>
    <row r="104" spans="2:11">
      <c r="B104" s="16"/>
      <c r="C104" s="4"/>
      <c r="D104" s="18">
        <v>3319</v>
      </c>
      <c r="E104" s="18">
        <v>5492</v>
      </c>
      <c r="F104" s="108">
        <v>5000</v>
      </c>
      <c r="G104" s="108">
        <v>0</v>
      </c>
      <c r="H104" s="108"/>
      <c r="I104" s="108">
        <v>0</v>
      </c>
      <c r="J104" s="108">
        <f>I104/F104*100</f>
        <v>0</v>
      </c>
      <c r="K104" s="19" t="s">
        <v>65</v>
      </c>
    </row>
    <row r="105" spans="2:11" ht="11.25" customHeight="1">
      <c r="B105" s="23"/>
      <c r="C105" s="50"/>
      <c r="D105" s="25">
        <v>3319</v>
      </c>
      <c r="E105" s="26"/>
      <c r="F105" s="112"/>
      <c r="G105" s="112"/>
      <c r="H105" s="108"/>
      <c r="I105" s="108"/>
      <c r="J105" s="108"/>
      <c r="K105" s="76" t="s">
        <v>66</v>
      </c>
    </row>
    <row r="106" spans="2:11" ht="11.25" customHeight="1">
      <c r="B106" s="16"/>
      <c r="C106" s="44"/>
      <c r="D106" s="18">
        <v>3326</v>
      </c>
      <c r="E106" s="18">
        <v>5169</v>
      </c>
      <c r="F106" s="108">
        <v>2000</v>
      </c>
      <c r="G106" s="108">
        <v>0</v>
      </c>
      <c r="H106" s="108"/>
      <c r="I106" s="111">
        <v>0</v>
      </c>
      <c r="J106" s="150">
        <f>I106/F106*100</f>
        <v>0</v>
      </c>
      <c r="K106" s="19" t="s">
        <v>141</v>
      </c>
    </row>
    <row r="107" spans="2:11">
      <c r="B107" s="16"/>
      <c r="C107" s="44"/>
      <c r="D107" s="18">
        <v>3326</v>
      </c>
      <c r="E107" s="18">
        <v>5171</v>
      </c>
      <c r="F107" s="108">
        <v>15000</v>
      </c>
      <c r="G107" s="108">
        <v>0</v>
      </c>
      <c r="H107" s="108"/>
      <c r="I107" s="108">
        <v>0</v>
      </c>
      <c r="J107" s="150">
        <f>I107/F107*100</f>
        <v>0</v>
      </c>
      <c r="K107" s="19" t="s">
        <v>67</v>
      </c>
    </row>
    <row r="108" spans="2:11">
      <c r="B108" s="16"/>
      <c r="C108" s="44"/>
      <c r="D108" s="53">
        <v>3326</v>
      </c>
      <c r="E108" s="18"/>
      <c r="F108" s="108"/>
      <c r="G108" s="108"/>
      <c r="H108" s="112"/>
      <c r="I108" s="112"/>
      <c r="J108" s="140"/>
      <c r="K108" s="80" t="s">
        <v>149</v>
      </c>
    </row>
    <row r="109" spans="2:11">
      <c r="B109" s="77"/>
      <c r="C109" s="51"/>
      <c r="D109" s="30">
        <v>3341</v>
      </c>
      <c r="E109" s="30">
        <v>5021</v>
      </c>
      <c r="F109" s="111">
        <v>8000</v>
      </c>
      <c r="G109" s="111">
        <v>0</v>
      </c>
      <c r="H109" s="108"/>
      <c r="I109" s="108">
        <v>0</v>
      </c>
      <c r="J109" s="108">
        <f>I109/F109*100</f>
        <v>0</v>
      </c>
      <c r="K109" s="31" t="s">
        <v>146</v>
      </c>
    </row>
    <row r="110" spans="2:11">
      <c r="B110" s="16"/>
      <c r="C110" s="44"/>
      <c r="D110" s="18">
        <v>3341</v>
      </c>
      <c r="E110" s="18">
        <v>5139</v>
      </c>
      <c r="F110" s="108">
        <v>5000</v>
      </c>
      <c r="G110" s="108">
        <v>0</v>
      </c>
      <c r="H110" s="108"/>
      <c r="I110" s="108">
        <v>0</v>
      </c>
      <c r="J110" s="108">
        <f>I110/F110*100</f>
        <v>0</v>
      </c>
      <c r="K110" s="19" t="s">
        <v>138</v>
      </c>
    </row>
    <row r="111" spans="2:11">
      <c r="B111" s="16"/>
      <c r="C111" s="44"/>
      <c r="D111" s="18">
        <v>3341</v>
      </c>
      <c r="E111" s="18">
        <v>5169</v>
      </c>
      <c r="F111" s="108">
        <v>600</v>
      </c>
      <c r="G111" s="108">
        <v>540</v>
      </c>
      <c r="H111" s="108">
        <f t="shared" si="2"/>
        <v>100</v>
      </c>
      <c r="I111" s="108">
        <v>540</v>
      </c>
      <c r="J111" s="108">
        <f>I111/F111*100</f>
        <v>90</v>
      </c>
      <c r="K111" s="19" t="s">
        <v>137</v>
      </c>
    </row>
    <row r="112" spans="2:11">
      <c r="B112" s="23"/>
      <c r="C112" s="50"/>
      <c r="D112" s="25">
        <v>3341</v>
      </c>
      <c r="E112" s="26"/>
      <c r="F112" s="112"/>
      <c r="G112" s="112"/>
      <c r="H112" s="108"/>
      <c r="I112" s="108"/>
      <c r="J112" s="108"/>
      <c r="K112" s="76" t="s">
        <v>68</v>
      </c>
    </row>
    <row r="113" spans="2:11">
      <c r="B113" s="16"/>
      <c r="C113" s="44"/>
      <c r="D113" s="18">
        <v>3419</v>
      </c>
      <c r="E113" s="18">
        <v>5229</v>
      </c>
      <c r="F113" s="108">
        <v>14000</v>
      </c>
      <c r="G113" s="108">
        <v>14000</v>
      </c>
      <c r="H113" s="111">
        <f t="shared" si="2"/>
        <v>100</v>
      </c>
      <c r="I113" s="111">
        <v>14000</v>
      </c>
      <c r="J113" s="141">
        <f>I113/F113*100</f>
        <v>100</v>
      </c>
      <c r="K113" s="19" t="s">
        <v>69</v>
      </c>
    </row>
    <row r="114" spans="2:11">
      <c r="B114" s="16"/>
      <c r="C114" s="44"/>
      <c r="D114" s="53">
        <v>3419</v>
      </c>
      <c r="E114" s="18"/>
      <c r="F114" s="108"/>
      <c r="G114" s="108"/>
      <c r="H114" s="112"/>
      <c r="I114" s="112"/>
      <c r="J114" s="140"/>
      <c r="K114" s="80" t="s">
        <v>70</v>
      </c>
    </row>
    <row r="115" spans="2:11">
      <c r="B115" s="77"/>
      <c r="C115" s="51"/>
      <c r="D115" s="30">
        <v>3613</v>
      </c>
      <c r="E115" s="30">
        <v>5139</v>
      </c>
      <c r="F115" s="111">
        <v>20000</v>
      </c>
      <c r="G115" s="111">
        <v>6567</v>
      </c>
      <c r="H115" s="108">
        <f t="shared" si="2"/>
        <v>100</v>
      </c>
      <c r="I115" s="108">
        <v>6567</v>
      </c>
      <c r="J115" s="108">
        <f>I115/F115*100</f>
        <v>32.835000000000001</v>
      </c>
      <c r="K115" s="31" t="s">
        <v>150</v>
      </c>
    </row>
    <row r="116" spans="2:11">
      <c r="B116" s="16"/>
      <c r="C116" s="44"/>
      <c r="D116" s="18">
        <v>3613</v>
      </c>
      <c r="E116" s="18">
        <v>5169</v>
      </c>
      <c r="F116" s="108">
        <v>0</v>
      </c>
      <c r="G116" s="108">
        <v>45535</v>
      </c>
      <c r="H116" s="108">
        <f t="shared" si="2"/>
        <v>100</v>
      </c>
      <c r="I116" s="108">
        <v>45535</v>
      </c>
      <c r="J116" s="108"/>
      <c r="K116" s="19" t="s">
        <v>176</v>
      </c>
    </row>
    <row r="117" spans="2:11">
      <c r="B117" s="16"/>
      <c r="C117" s="44"/>
      <c r="D117" s="18">
        <v>3613</v>
      </c>
      <c r="E117" s="18">
        <v>5171</v>
      </c>
      <c r="F117" s="108">
        <v>370000</v>
      </c>
      <c r="G117" s="108">
        <v>0</v>
      </c>
      <c r="H117" s="108"/>
      <c r="I117" s="108">
        <v>0</v>
      </c>
      <c r="J117" s="108">
        <f>I117/F117*100</f>
        <v>0</v>
      </c>
      <c r="K117" s="19" t="s">
        <v>156</v>
      </c>
    </row>
    <row r="118" spans="2:11">
      <c r="B118" s="23"/>
      <c r="C118" s="50"/>
      <c r="D118" s="25">
        <v>3613</v>
      </c>
      <c r="E118" s="26"/>
      <c r="F118" s="112"/>
      <c r="G118" s="112"/>
      <c r="H118" s="108"/>
      <c r="I118" s="108"/>
      <c r="J118" s="108"/>
      <c r="K118" s="76" t="s">
        <v>71</v>
      </c>
    </row>
    <row r="119" spans="2:11">
      <c r="B119" s="77"/>
      <c r="C119" s="51"/>
      <c r="D119" s="30">
        <v>3631</v>
      </c>
      <c r="E119" s="30">
        <v>5021</v>
      </c>
      <c r="F119" s="108">
        <v>10000</v>
      </c>
      <c r="G119" s="108">
        <v>8450</v>
      </c>
      <c r="H119" s="111">
        <f>I119/G119*100</f>
        <v>100</v>
      </c>
      <c r="I119" s="111">
        <v>8450</v>
      </c>
      <c r="J119" s="141">
        <f>I119/F119*100</f>
        <v>84.5</v>
      </c>
      <c r="K119" s="31" t="s">
        <v>72</v>
      </c>
    </row>
    <row r="120" spans="2:11">
      <c r="B120" s="16"/>
      <c r="C120" s="44"/>
      <c r="D120" s="18">
        <v>3631</v>
      </c>
      <c r="E120" s="18">
        <v>5139</v>
      </c>
      <c r="F120" s="108">
        <v>5000</v>
      </c>
      <c r="G120" s="108">
        <v>17594</v>
      </c>
      <c r="H120" s="108">
        <f>I120/G120*100</f>
        <v>100</v>
      </c>
      <c r="I120" s="108">
        <v>17594</v>
      </c>
      <c r="J120" s="150">
        <f>I120/F120*100</f>
        <v>351.88</v>
      </c>
      <c r="K120" s="19" t="s">
        <v>73</v>
      </c>
    </row>
    <row r="121" spans="2:11">
      <c r="B121" s="16"/>
      <c r="C121" s="44"/>
      <c r="D121" s="18">
        <v>3631</v>
      </c>
      <c r="E121" s="18">
        <v>5154</v>
      </c>
      <c r="F121" s="108">
        <v>135000</v>
      </c>
      <c r="G121" s="108">
        <v>131625</v>
      </c>
      <c r="H121" s="108">
        <f>I121/G121*100</f>
        <v>100</v>
      </c>
      <c r="I121" s="108">
        <v>131625</v>
      </c>
      <c r="J121" s="150">
        <f>I121/F121*100</f>
        <v>97.5</v>
      </c>
      <c r="K121" s="19" t="s">
        <v>74</v>
      </c>
    </row>
    <row r="122" spans="2:11" ht="12.75" thickBot="1">
      <c r="B122" s="16"/>
      <c r="C122" s="44"/>
      <c r="D122" s="53">
        <v>3631</v>
      </c>
      <c r="E122" s="18"/>
      <c r="F122" s="108"/>
      <c r="G122" s="108"/>
      <c r="H122" s="108"/>
      <c r="I122" s="108"/>
      <c r="J122" s="150"/>
      <c r="K122" s="80" t="s">
        <v>75</v>
      </c>
    </row>
    <row r="123" spans="2:11" ht="36" customHeight="1" thickBot="1">
      <c r="B123" s="37"/>
      <c r="C123" s="36"/>
      <c r="D123" s="38"/>
      <c r="E123" s="37"/>
      <c r="F123" s="142"/>
      <c r="G123" s="142"/>
      <c r="H123" s="142"/>
      <c r="I123" s="142"/>
      <c r="J123" s="142"/>
      <c r="K123" s="38"/>
    </row>
    <row r="124" spans="2:11" ht="37.5" customHeight="1" thickBot="1">
      <c r="B124" s="6" t="s">
        <v>1</v>
      </c>
      <c r="C124" s="7" t="s">
        <v>2</v>
      </c>
      <c r="D124" s="8" t="s">
        <v>3</v>
      </c>
      <c r="E124" s="9" t="s">
        <v>4</v>
      </c>
      <c r="F124" s="92" t="s">
        <v>167</v>
      </c>
      <c r="G124" s="92" t="s">
        <v>171</v>
      </c>
      <c r="H124" s="92" t="s">
        <v>172</v>
      </c>
      <c r="I124" s="92" t="s">
        <v>169</v>
      </c>
      <c r="J124" s="92" t="s">
        <v>173</v>
      </c>
      <c r="K124" s="81" t="s">
        <v>5</v>
      </c>
    </row>
    <row r="125" spans="2:11">
      <c r="B125" s="16"/>
      <c r="C125" s="44"/>
      <c r="D125" s="18">
        <v>3632</v>
      </c>
      <c r="E125" s="18">
        <v>5139</v>
      </c>
      <c r="F125" s="108">
        <v>2000</v>
      </c>
      <c r="G125" s="108">
        <v>8090</v>
      </c>
      <c r="H125" s="108">
        <f>I125/G125*100</f>
        <v>99.950556242274416</v>
      </c>
      <c r="I125" s="108">
        <v>8086</v>
      </c>
      <c r="J125" s="108">
        <f>I125/F125*100</f>
        <v>404.3</v>
      </c>
      <c r="K125" s="19" t="s">
        <v>76</v>
      </c>
    </row>
    <row r="126" spans="2:11">
      <c r="B126" s="16"/>
      <c r="C126" s="44"/>
      <c r="D126" s="18">
        <v>3632</v>
      </c>
      <c r="E126" s="18">
        <v>5154</v>
      </c>
      <c r="F126" s="108">
        <v>1700</v>
      </c>
      <c r="G126" s="108">
        <v>1730</v>
      </c>
      <c r="H126" s="108">
        <f>I126/G126*100</f>
        <v>99.884393063583815</v>
      </c>
      <c r="I126" s="108">
        <v>1728</v>
      </c>
      <c r="J126" s="108">
        <f>I126/F126*100</f>
        <v>101.64705882352941</v>
      </c>
      <c r="K126" s="19" t="s">
        <v>77</v>
      </c>
    </row>
    <row r="127" spans="2:11">
      <c r="B127" s="16"/>
      <c r="C127" s="44"/>
      <c r="D127" s="18">
        <v>3632</v>
      </c>
      <c r="E127" s="18">
        <v>5169</v>
      </c>
      <c r="F127" s="108">
        <v>0</v>
      </c>
      <c r="G127" s="108">
        <v>968</v>
      </c>
      <c r="H127" s="108">
        <f>I127/G127*100</f>
        <v>100</v>
      </c>
      <c r="I127" s="108">
        <v>968</v>
      </c>
      <c r="J127" s="108"/>
      <c r="K127" s="19" t="s">
        <v>177</v>
      </c>
    </row>
    <row r="128" spans="2:11" ht="12" customHeight="1">
      <c r="B128" s="23"/>
      <c r="C128" s="24"/>
      <c r="D128" s="25">
        <v>3632</v>
      </c>
      <c r="E128" s="26"/>
      <c r="F128" s="112"/>
      <c r="G128" s="112"/>
      <c r="H128" s="108"/>
      <c r="I128" s="108"/>
      <c r="J128" s="108"/>
      <c r="K128" s="76" t="s">
        <v>78</v>
      </c>
    </row>
    <row r="129" spans="2:14" ht="13.5" customHeight="1">
      <c r="B129" s="16"/>
      <c r="C129" s="33"/>
      <c r="D129" s="18">
        <v>3639</v>
      </c>
      <c r="E129" s="18">
        <v>5011</v>
      </c>
      <c r="F129" s="108">
        <v>60000</v>
      </c>
      <c r="G129" s="108">
        <v>28146</v>
      </c>
      <c r="H129" s="111">
        <f t="shared" ref="H129:H141" si="3">I129/G129*100</f>
        <v>100</v>
      </c>
      <c r="I129" s="111">
        <v>28146</v>
      </c>
      <c r="J129" s="141">
        <f t="shared" ref="J129:J228" si="4">I129/F129*100</f>
        <v>46.910000000000004</v>
      </c>
      <c r="K129" s="19" t="s">
        <v>79</v>
      </c>
    </row>
    <row r="130" spans="2:14" ht="13.5" customHeight="1">
      <c r="B130" s="16"/>
      <c r="C130" s="33">
        <v>33113234</v>
      </c>
      <c r="D130" s="18">
        <v>3639</v>
      </c>
      <c r="E130" s="18">
        <v>5011</v>
      </c>
      <c r="F130" s="108">
        <v>0</v>
      </c>
      <c r="G130" s="108">
        <v>39653</v>
      </c>
      <c r="H130" s="108">
        <f t="shared" si="3"/>
        <v>100</v>
      </c>
      <c r="I130" s="108">
        <v>39653</v>
      </c>
      <c r="J130" s="150"/>
      <c r="K130" s="19" t="s">
        <v>199</v>
      </c>
    </row>
    <row r="131" spans="2:14" ht="13.5" customHeight="1">
      <c r="B131" s="16"/>
      <c r="C131" s="33">
        <v>33513234</v>
      </c>
      <c r="D131" s="18">
        <v>3639</v>
      </c>
      <c r="E131" s="18">
        <v>5011</v>
      </c>
      <c r="F131" s="108">
        <v>0</v>
      </c>
      <c r="G131" s="108">
        <v>224696</v>
      </c>
      <c r="H131" s="108">
        <f t="shared" si="3"/>
        <v>100</v>
      </c>
      <c r="I131" s="108">
        <v>224696</v>
      </c>
      <c r="J131" s="150"/>
      <c r="K131" s="19" t="s">
        <v>199</v>
      </c>
    </row>
    <row r="132" spans="2:14" ht="13.5" customHeight="1">
      <c r="B132" s="16"/>
      <c r="C132" s="33">
        <v>13101</v>
      </c>
      <c r="D132" s="18">
        <v>3639</v>
      </c>
      <c r="E132" s="18">
        <v>5021</v>
      </c>
      <c r="F132" s="108">
        <v>0</v>
      </c>
      <c r="G132" s="108">
        <v>7200</v>
      </c>
      <c r="H132" s="108">
        <f t="shared" si="3"/>
        <v>100</v>
      </c>
      <c r="I132" s="108">
        <v>7200</v>
      </c>
      <c r="J132" s="150"/>
      <c r="K132" s="19" t="s">
        <v>199</v>
      </c>
    </row>
    <row r="133" spans="2:14" ht="12" customHeight="1">
      <c r="B133" s="16"/>
      <c r="C133" s="33"/>
      <c r="D133" s="18">
        <v>3639</v>
      </c>
      <c r="E133" s="18">
        <v>5031</v>
      </c>
      <c r="F133" s="108">
        <v>14000</v>
      </c>
      <c r="G133" s="108">
        <v>12865</v>
      </c>
      <c r="H133" s="108">
        <f t="shared" si="3"/>
        <v>99.996113486202873</v>
      </c>
      <c r="I133" s="108">
        <v>12864.5</v>
      </c>
      <c r="J133" s="150">
        <f t="shared" si="4"/>
        <v>91.88928571428572</v>
      </c>
      <c r="K133" s="19" t="s">
        <v>80</v>
      </c>
    </row>
    <row r="134" spans="2:14" ht="12" customHeight="1">
      <c r="B134" s="16"/>
      <c r="C134" s="33">
        <v>33113234</v>
      </c>
      <c r="D134" s="18">
        <v>3639</v>
      </c>
      <c r="E134" s="18">
        <v>5031</v>
      </c>
      <c r="F134" s="108">
        <v>0</v>
      </c>
      <c r="G134" s="108">
        <v>9914</v>
      </c>
      <c r="H134" s="108">
        <f t="shared" si="3"/>
        <v>100</v>
      </c>
      <c r="I134" s="108">
        <v>9914</v>
      </c>
      <c r="J134" s="150"/>
      <c r="K134" s="19" t="s">
        <v>199</v>
      </c>
    </row>
    <row r="135" spans="2:14" ht="12" customHeight="1">
      <c r="B135" s="16"/>
      <c r="C135" s="33">
        <v>33513234</v>
      </c>
      <c r="D135" s="18">
        <v>3639</v>
      </c>
      <c r="E135" s="18">
        <v>5031</v>
      </c>
      <c r="F135" s="108">
        <v>0</v>
      </c>
      <c r="G135" s="108">
        <v>56174</v>
      </c>
      <c r="H135" s="108">
        <f t="shared" si="3"/>
        <v>100</v>
      </c>
      <c r="I135" s="108">
        <v>56174</v>
      </c>
      <c r="J135" s="150"/>
      <c r="K135" s="19" t="s">
        <v>199</v>
      </c>
    </row>
    <row r="136" spans="2:14" ht="14.25" customHeight="1">
      <c r="B136" s="16"/>
      <c r="C136" s="33"/>
      <c r="D136" s="18">
        <v>3639</v>
      </c>
      <c r="E136" s="18">
        <v>5032</v>
      </c>
      <c r="F136" s="108">
        <v>6000</v>
      </c>
      <c r="G136" s="108">
        <v>4635</v>
      </c>
      <c r="H136" s="108">
        <f t="shared" si="3"/>
        <v>100</v>
      </c>
      <c r="I136" s="108">
        <v>4635</v>
      </c>
      <c r="J136" s="150">
        <f t="shared" si="4"/>
        <v>77.25</v>
      </c>
      <c r="K136" s="19" t="s">
        <v>81</v>
      </c>
    </row>
    <row r="137" spans="2:14" ht="14.25" customHeight="1">
      <c r="B137" s="16"/>
      <c r="C137" s="33">
        <v>33113234</v>
      </c>
      <c r="D137" s="18">
        <v>3639</v>
      </c>
      <c r="E137" s="18">
        <v>5032</v>
      </c>
      <c r="F137" s="108">
        <v>0</v>
      </c>
      <c r="G137" s="108">
        <v>3567</v>
      </c>
      <c r="H137" s="108">
        <f t="shared" si="3"/>
        <v>100</v>
      </c>
      <c r="I137" s="108">
        <v>3567</v>
      </c>
      <c r="J137" s="150"/>
      <c r="K137" s="19" t="s">
        <v>199</v>
      </c>
    </row>
    <row r="138" spans="2:14" ht="14.25" customHeight="1">
      <c r="B138" s="16"/>
      <c r="C138" s="33">
        <v>33513234</v>
      </c>
      <c r="D138" s="18">
        <v>3639</v>
      </c>
      <c r="E138" s="18">
        <v>5032</v>
      </c>
      <c r="F138" s="108">
        <v>0</v>
      </c>
      <c r="G138" s="108">
        <v>20223</v>
      </c>
      <c r="H138" s="108">
        <f t="shared" si="3"/>
        <v>100</v>
      </c>
      <c r="I138" s="108">
        <v>20223</v>
      </c>
      <c r="J138" s="150"/>
      <c r="K138" s="19" t="s">
        <v>199</v>
      </c>
    </row>
    <row r="139" spans="2:14">
      <c r="B139" s="16"/>
      <c r="C139" s="33"/>
      <c r="D139" s="18">
        <v>3639</v>
      </c>
      <c r="E139" s="18">
        <v>5139</v>
      </c>
      <c r="F139" s="108">
        <v>30000</v>
      </c>
      <c r="G139" s="108">
        <v>37670</v>
      </c>
      <c r="H139" s="108">
        <f t="shared" si="3"/>
        <v>100.00265463233342</v>
      </c>
      <c r="I139" s="108">
        <v>37671</v>
      </c>
      <c r="J139" s="150">
        <f t="shared" si="4"/>
        <v>125.57000000000001</v>
      </c>
      <c r="K139" s="19" t="s">
        <v>82</v>
      </c>
    </row>
    <row r="140" spans="2:14">
      <c r="B140" s="16"/>
      <c r="C140" s="33"/>
      <c r="D140" s="18">
        <v>3639</v>
      </c>
      <c r="E140" s="18">
        <v>5169</v>
      </c>
      <c r="F140" s="108">
        <v>10000</v>
      </c>
      <c r="G140" s="108">
        <v>1420</v>
      </c>
      <c r="H140" s="108">
        <f t="shared" si="3"/>
        <v>100</v>
      </c>
      <c r="I140" s="108">
        <v>1420</v>
      </c>
      <c r="J140" s="150">
        <f t="shared" si="4"/>
        <v>14.2</v>
      </c>
      <c r="K140" s="19" t="s">
        <v>83</v>
      </c>
      <c r="N140" s="109"/>
    </row>
    <row r="141" spans="2:14">
      <c r="B141" s="16"/>
      <c r="C141" s="44"/>
      <c r="D141" s="18">
        <v>3639</v>
      </c>
      <c r="E141" s="18">
        <v>5171</v>
      </c>
      <c r="F141" s="108">
        <v>50000</v>
      </c>
      <c r="G141" s="108">
        <v>14765</v>
      </c>
      <c r="H141" s="108">
        <f t="shared" si="3"/>
        <v>100</v>
      </c>
      <c r="I141" s="108">
        <v>14765</v>
      </c>
      <c r="J141" s="150">
        <f t="shared" si="4"/>
        <v>29.53</v>
      </c>
      <c r="K141" s="19" t="s">
        <v>84</v>
      </c>
    </row>
    <row r="142" spans="2:14">
      <c r="B142" s="23"/>
      <c r="C142" s="50"/>
      <c r="D142" s="25">
        <v>3639</v>
      </c>
      <c r="E142" s="26"/>
      <c r="F142" s="112"/>
      <c r="G142" s="112"/>
      <c r="H142" s="112"/>
      <c r="I142" s="112"/>
      <c r="J142" s="140"/>
      <c r="K142" s="76" t="s">
        <v>85</v>
      </c>
    </row>
    <row r="143" spans="2:14">
      <c r="B143" s="16"/>
      <c r="C143" s="44"/>
      <c r="D143" s="18">
        <v>3721</v>
      </c>
      <c r="E143" s="18">
        <v>5169</v>
      </c>
      <c r="F143" s="108">
        <v>100000</v>
      </c>
      <c r="G143" s="108">
        <v>89580</v>
      </c>
      <c r="H143" s="108">
        <f>I143/G143*100</f>
        <v>100.00055816030364</v>
      </c>
      <c r="I143" s="108">
        <v>89580.5</v>
      </c>
      <c r="J143" s="108">
        <f t="shared" si="4"/>
        <v>89.580500000000001</v>
      </c>
      <c r="K143" s="19" t="s">
        <v>86</v>
      </c>
    </row>
    <row r="144" spans="2:14">
      <c r="B144" s="23"/>
      <c r="C144" s="50"/>
      <c r="D144" s="25">
        <v>3721</v>
      </c>
      <c r="E144" s="26"/>
      <c r="F144" s="108"/>
      <c r="G144" s="108"/>
      <c r="H144" s="108"/>
      <c r="I144" s="108"/>
      <c r="J144" s="108"/>
      <c r="K144" s="76" t="s">
        <v>87</v>
      </c>
    </row>
    <row r="145" spans="2:11">
      <c r="B145" s="77"/>
      <c r="C145" s="51"/>
      <c r="D145" s="30">
        <v>3722</v>
      </c>
      <c r="E145" s="30">
        <v>5138</v>
      </c>
      <c r="F145" s="111">
        <v>5000</v>
      </c>
      <c r="G145" s="111">
        <v>6060</v>
      </c>
      <c r="H145" s="111">
        <f>I145/G145*100</f>
        <v>100.03300330033002</v>
      </c>
      <c r="I145" s="111">
        <v>6062</v>
      </c>
      <c r="J145" s="141">
        <f t="shared" si="4"/>
        <v>121.24</v>
      </c>
      <c r="K145" s="31" t="s">
        <v>88</v>
      </c>
    </row>
    <row r="146" spans="2:11">
      <c r="B146" s="16"/>
      <c r="C146" s="44"/>
      <c r="D146" s="18">
        <v>3722</v>
      </c>
      <c r="E146" s="18">
        <v>5139</v>
      </c>
      <c r="F146" s="108">
        <v>60000</v>
      </c>
      <c r="G146" s="108">
        <v>0</v>
      </c>
      <c r="H146" s="108"/>
      <c r="I146" s="108">
        <v>0</v>
      </c>
      <c r="J146" s="150"/>
      <c r="K146" s="19" t="s">
        <v>154</v>
      </c>
    </row>
    <row r="147" spans="2:11">
      <c r="B147" s="16"/>
      <c r="C147" s="44"/>
      <c r="D147" s="18">
        <v>3722</v>
      </c>
      <c r="E147" s="18">
        <v>5169</v>
      </c>
      <c r="F147" s="108">
        <v>240000</v>
      </c>
      <c r="G147" s="108">
        <v>235600</v>
      </c>
      <c r="H147" s="108">
        <f>I147/G147*100</f>
        <v>100.0014855687606</v>
      </c>
      <c r="I147" s="108">
        <v>235603.5</v>
      </c>
      <c r="J147" s="150">
        <f t="shared" si="4"/>
        <v>98.168124999999989</v>
      </c>
      <c r="K147" s="19" t="s">
        <v>89</v>
      </c>
    </row>
    <row r="148" spans="2:11">
      <c r="B148" s="16"/>
      <c r="C148" s="44"/>
      <c r="D148" s="18">
        <v>3722</v>
      </c>
      <c r="E148" s="18">
        <v>5171</v>
      </c>
      <c r="F148" s="108">
        <v>5000</v>
      </c>
      <c r="G148" s="108">
        <v>0</v>
      </c>
      <c r="H148" s="108"/>
      <c r="I148" s="108">
        <v>0</v>
      </c>
      <c r="J148" s="150">
        <f t="shared" si="4"/>
        <v>0</v>
      </c>
      <c r="K148" s="19" t="s">
        <v>90</v>
      </c>
    </row>
    <row r="149" spans="2:11">
      <c r="B149" s="23"/>
      <c r="C149" s="50"/>
      <c r="D149" s="25">
        <v>3722</v>
      </c>
      <c r="E149" s="26"/>
      <c r="F149" s="112"/>
      <c r="G149" s="112"/>
      <c r="H149" s="112"/>
      <c r="I149" s="112"/>
      <c r="J149" s="140"/>
      <c r="K149" s="76" t="s">
        <v>91</v>
      </c>
    </row>
    <row r="150" spans="2:11">
      <c r="B150" s="77"/>
      <c r="C150" s="51"/>
      <c r="D150" s="30">
        <v>3745</v>
      </c>
      <c r="E150" s="30">
        <v>5021</v>
      </c>
      <c r="F150" s="108">
        <v>0</v>
      </c>
      <c r="G150" s="108">
        <v>5900</v>
      </c>
      <c r="H150" s="108">
        <f t="shared" ref="H150" si="5">I150/G150*100</f>
        <v>100</v>
      </c>
      <c r="I150" s="108">
        <v>5900</v>
      </c>
      <c r="J150" s="108"/>
      <c r="K150" s="19" t="s">
        <v>210</v>
      </c>
    </row>
    <row r="151" spans="2:11">
      <c r="B151" s="16"/>
      <c r="C151" s="44"/>
      <c r="D151" s="18">
        <v>3745</v>
      </c>
      <c r="E151" s="18">
        <v>5139</v>
      </c>
      <c r="F151" s="108">
        <v>70000</v>
      </c>
      <c r="G151" s="108">
        <v>0</v>
      </c>
      <c r="H151" s="108"/>
      <c r="I151" s="108">
        <v>0</v>
      </c>
      <c r="J151" s="108">
        <f t="shared" si="4"/>
        <v>0</v>
      </c>
      <c r="K151" s="19" t="s">
        <v>157</v>
      </c>
    </row>
    <row r="152" spans="2:11">
      <c r="B152" s="16"/>
      <c r="C152" s="44"/>
      <c r="D152" s="18">
        <v>3745</v>
      </c>
      <c r="E152" s="18">
        <v>5169</v>
      </c>
      <c r="F152" s="108">
        <v>40000</v>
      </c>
      <c r="G152" s="108">
        <v>81402</v>
      </c>
      <c r="H152" s="108">
        <f>I152/G152*100</f>
        <v>100</v>
      </c>
      <c r="I152" s="108">
        <v>81402</v>
      </c>
      <c r="J152" s="108">
        <f t="shared" si="4"/>
        <v>203.505</v>
      </c>
      <c r="K152" s="19" t="s">
        <v>197</v>
      </c>
    </row>
    <row r="153" spans="2:11">
      <c r="B153" s="16"/>
      <c r="C153" s="44"/>
      <c r="D153" s="18">
        <v>3745</v>
      </c>
      <c r="E153" s="18">
        <v>6121</v>
      </c>
      <c r="F153" s="108">
        <v>45000</v>
      </c>
      <c r="G153" s="108">
        <v>36300</v>
      </c>
      <c r="H153" s="108">
        <f>I153/G153*100</f>
        <v>100</v>
      </c>
      <c r="I153" s="108">
        <v>36300</v>
      </c>
      <c r="J153" s="108">
        <f t="shared" si="4"/>
        <v>80.666666666666657</v>
      </c>
      <c r="K153" s="19" t="s">
        <v>158</v>
      </c>
    </row>
    <row r="154" spans="2:11">
      <c r="B154" s="16"/>
      <c r="C154" s="44"/>
      <c r="D154" s="18">
        <v>3745</v>
      </c>
      <c r="E154" s="18">
        <v>6349</v>
      </c>
      <c r="F154" s="108">
        <v>0</v>
      </c>
      <c r="G154" s="108">
        <v>93765</v>
      </c>
      <c r="H154" s="108">
        <f>I154/G154*100</f>
        <v>100</v>
      </c>
      <c r="I154" s="108">
        <v>93765</v>
      </c>
      <c r="J154" s="108"/>
      <c r="K154" s="19" t="s">
        <v>211</v>
      </c>
    </row>
    <row r="155" spans="2:11">
      <c r="B155" s="79"/>
      <c r="C155" s="55"/>
      <c r="D155" s="53">
        <v>3745</v>
      </c>
      <c r="E155" s="53"/>
      <c r="F155" s="108"/>
      <c r="G155" s="108"/>
      <c r="H155" s="108"/>
      <c r="I155" s="108"/>
      <c r="J155" s="108"/>
      <c r="K155" s="80" t="s">
        <v>92</v>
      </c>
    </row>
    <row r="156" spans="2:11">
      <c r="B156" s="121"/>
      <c r="C156" s="98"/>
      <c r="D156" s="30">
        <v>5512</v>
      </c>
      <c r="E156" s="30">
        <v>5137</v>
      </c>
      <c r="F156" s="111">
        <v>25000</v>
      </c>
      <c r="G156" s="111">
        <v>10551</v>
      </c>
      <c r="H156" s="111">
        <f>I156/G156*100</f>
        <v>100</v>
      </c>
      <c r="I156" s="111">
        <v>10551</v>
      </c>
      <c r="J156" s="141">
        <f t="shared" si="4"/>
        <v>42.204000000000001</v>
      </c>
      <c r="K156" s="31" t="s">
        <v>93</v>
      </c>
    </row>
    <row r="157" spans="2:11">
      <c r="B157" s="79"/>
      <c r="C157" s="44">
        <v>8</v>
      </c>
      <c r="D157" s="18">
        <v>5512</v>
      </c>
      <c r="E157" s="18">
        <v>5137</v>
      </c>
      <c r="F157" s="108">
        <v>0</v>
      </c>
      <c r="G157" s="108">
        <v>5000</v>
      </c>
      <c r="H157" s="111">
        <f>I157/G157*100</f>
        <v>100</v>
      </c>
      <c r="I157" s="108">
        <v>5000</v>
      </c>
      <c r="J157" s="150"/>
      <c r="K157" s="19" t="s">
        <v>209</v>
      </c>
    </row>
    <row r="158" spans="2:11">
      <c r="B158" s="79"/>
      <c r="C158" s="55"/>
      <c r="D158" s="18">
        <v>5512</v>
      </c>
      <c r="E158" s="18">
        <v>5139</v>
      </c>
      <c r="F158" s="108">
        <v>0</v>
      </c>
      <c r="G158" s="108">
        <v>1513</v>
      </c>
      <c r="H158" s="108">
        <f>I158/G158*100</f>
        <v>100</v>
      </c>
      <c r="I158" s="108">
        <v>1513</v>
      </c>
      <c r="J158" s="150"/>
      <c r="K158" s="19" t="s">
        <v>76</v>
      </c>
    </row>
    <row r="159" spans="2:11">
      <c r="B159" s="79"/>
      <c r="C159" s="55"/>
      <c r="D159" s="18">
        <v>5512</v>
      </c>
      <c r="E159" s="18">
        <v>5156</v>
      </c>
      <c r="F159" s="108">
        <v>0</v>
      </c>
      <c r="G159" s="108">
        <v>6951</v>
      </c>
      <c r="H159" s="108">
        <f>I159/G159*100</f>
        <v>100</v>
      </c>
      <c r="I159" s="108">
        <v>6951</v>
      </c>
      <c r="J159" s="150"/>
      <c r="K159" s="19" t="s">
        <v>179</v>
      </c>
    </row>
    <row r="160" spans="2:11">
      <c r="B160" s="79"/>
      <c r="C160" s="55"/>
      <c r="D160" s="18">
        <v>5512</v>
      </c>
      <c r="E160" s="18">
        <v>5167</v>
      </c>
      <c r="F160" s="108">
        <v>0</v>
      </c>
      <c r="G160" s="108">
        <v>605</v>
      </c>
      <c r="H160" s="108">
        <f>I160/G160*100</f>
        <v>100</v>
      </c>
      <c r="I160" s="108">
        <v>605</v>
      </c>
      <c r="J160" s="150"/>
      <c r="K160" s="19" t="s">
        <v>112</v>
      </c>
    </row>
    <row r="161" spans="2:11">
      <c r="B161" s="79"/>
      <c r="C161" s="55"/>
      <c r="D161" s="18">
        <v>5512</v>
      </c>
      <c r="E161" s="18">
        <v>5169</v>
      </c>
      <c r="F161" s="108">
        <v>0</v>
      </c>
      <c r="G161" s="108">
        <v>1308</v>
      </c>
      <c r="H161" s="108">
        <f t="shared" ref="H161:H162" si="6">I161/G161*100</f>
        <v>100</v>
      </c>
      <c r="I161" s="108">
        <v>1308</v>
      </c>
      <c r="J161" s="150"/>
      <c r="K161" s="19" t="s">
        <v>181</v>
      </c>
    </row>
    <row r="162" spans="2:11">
      <c r="B162" s="16"/>
      <c r="C162" s="44"/>
      <c r="D162" s="18">
        <v>5512</v>
      </c>
      <c r="E162" s="18">
        <v>5171</v>
      </c>
      <c r="F162" s="108">
        <v>10000</v>
      </c>
      <c r="G162" s="108">
        <v>6780</v>
      </c>
      <c r="H162" s="108">
        <f t="shared" si="6"/>
        <v>100</v>
      </c>
      <c r="I162" s="108">
        <v>6780</v>
      </c>
      <c r="J162" s="150">
        <f t="shared" si="4"/>
        <v>67.800000000000011</v>
      </c>
      <c r="K162" s="19" t="s">
        <v>151</v>
      </c>
    </row>
    <row r="163" spans="2:11">
      <c r="B163" s="23"/>
      <c r="C163" s="50"/>
      <c r="D163" s="25">
        <v>5512</v>
      </c>
      <c r="E163" s="26"/>
      <c r="F163" s="112"/>
      <c r="G163" s="112"/>
      <c r="H163" s="112"/>
      <c r="I163" s="112"/>
      <c r="J163" s="140"/>
      <c r="K163" s="76" t="s">
        <v>159</v>
      </c>
    </row>
    <row r="164" spans="2:11">
      <c r="B164" s="16"/>
      <c r="C164" s="44"/>
      <c r="D164" s="18">
        <v>6112</v>
      </c>
      <c r="E164" s="18">
        <v>5023</v>
      </c>
      <c r="F164" s="108">
        <v>560000</v>
      </c>
      <c r="G164" s="108">
        <v>568862</v>
      </c>
      <c r="H164" s="108">
        <f>I164/G164*100</f>
        <v>100</v>
      </c>
      <c r="I164" s="108">
        <v>568862</v>
      </c>
      <c r="J164" s="108">
        <f t="shared" si="4"/>
        <v>101.5825</v>
      </c>
      <c r="K164" s="19" t="s">
        <v>94</v>
      </c>
    </row>
    <row r="165" spans="2:11">
      <c r="B165" s="16"/>
      <c r="C165" s="44"/>
      <c r="D165" s="18">
        <v>6112</v>
      </c>
      <c r="E165" s="18">
        <v>5031</v>
      </c>
      <c r="F165" s="108">
        <v>100000</v>
      </c>
      <c r="G165" s="108">
        <v>111313</v>
      </c>
      <c r="H165" s="108">
        <f>I165/G165*100</f>
        <v>99.99955081616703</v>
      </c>
      <c r="I165" s="108">
        <v>111312.5</v>
      </c>
      <c r="J165" s="108">
        <f t="shared" si="4"/>
        <v>111.31249999999999</v>
      </c>
      <c r="K165" s="19" t="s">
        <v>95</v>
      </c>
    </row>
    <row r="166" spans="2:11">
      <c r="B166" s="16"/>
      <c r="C166" s="44"/>
      <c r="D166" s="18">
        <v>6112</v>
      </c>
      <c r="E166" s="18">
        <v>5032</v>
      </c>
      <c r="F166" s="108">
        <v>52000</v>
      </c>
      <c r="G166" s="108">
        <v>51207</v>
      </c>
      <c r="H166" s="108">
        <f>I166/G166*100</f>
        <v>100</v>
      </c>
      <c r="I166" s="108">
        <v>51207</v>
      </c>
      <c r="J166" s="108">
        <f t="shared" si="4"/>
        <v>98.474999999999994</v>
      </c>
      <c r="K166" s="19" t="s">
        <v>96</v>
      </c>
    </row>
    <row r="167" spans="2:11">
      <c r="B167" s="23"/>
      <c r="C167" s="50"/>
      <c r="D167" s="25">
        <v>6112</v>
      </c>
      <c r="E167" s="26"/>
      <c r="F167" s="112"/>
      <c r="G167" s="112"/>
      <c r="H167" s="108"/>
      <c r="I167" s="108"/>
      <c r="J167" s="108"/>
      <c r="K167" s="76" t="s">
        <v>97</v>
      </c>
    </row>
    <row r="168" spans="2:11">
      <c r="B168" s="16"/>
      <c r="C168" s="44">
        <v>98187</v>
      </c>
      <c r="D168" s="18">
        <v>6115</v>
      </c>
      <c r="E168" s="18">
        <v>5019</v>
      </c>
      <c r="F168" s="108">
        <v>0</v>
      </c>
      <c r="G168" s="108">
        <v>923.52</v>
      </c>
      <c r="H168" s="111"/>
      <c r="I168" s="111">
        <v>923.52</v>
      </c>
      <c r="J168" s="141"/>
      <c r="K168" s="31" t="s">
        <v>201</v>
      </c>
    </row>
    <row r="169" spans="2:11">
      <c r="B169" s="16"/>
      <c r="C169" s="44">
        <v>98187</v>
      </c>
      <c r="D169" s="18">
        <v>6115</v>
      </c>
      <c r="E169" s="18">
        <v>5021</v>
      </c>
      <c r="F169" s="108">
        <v>0</v>
      </c>
      <c r="G169" s="108">
        <v>22700</v>
      </c>
      <c r="H169" s="108"/>
      <c r="I169" s="108">
        <v>22700</v>
      </c>
      <c r="J169" s="108"/>
      <c r="K169" s="19" t="s">
        <v>186</v>
      </c>
    </row>
    <row r="170" spans="2:11">
      <c r="B170" s="16"/>
      <c r="C170" s="44">
        <v>98187</v>
      </c>
      <c r="D170" s="18">
        <v>6115</v>
      </c>
      <c r="E170" s="18">
        <v>5039</v>
      </c>
      <c r="F170" s="108">
        <v>0</v>
      </c>
      <c r="G170" s="108">
        <v>314</v>
      </c>
      <c r="H170" s="108"/>
      <c r="I170" s="108">
        <v>314</v>
      </c>
      <c r="J170" s="108"/>
      <c r="K170" s="19" t="s">
        <v>202</v>
      </c>
    </row>
    <row r="171" spans="2:11">
      <c r="B171" s="16"/>
      <c r="C171" s="44">
        <v>98187</v>
      </c>
      <c r="D171" s="18">
        <v>6115</v>
      </c>
      <c r="E171" s="18">
        <v>5139</v>
      </c>
      <c r="F171" s="108">
        <v>0</v>
      </c>
      <c r="G171" s="108">
        <v>863</v>
      </c>
      <c r="H171" s="108"/>
      <c r="I171" s="108">
        <v>863</v>
      </c>
      <c r="J171" s="108"/>
      <c r="K171" s="19" t="s">
        <v>76</v>
      </c>
    </row>
    <row r="172" spans="2:11">
      <c r="B172" s="16"/>
      <c r="C172" s="44">
        <v>98187</v>
      </c>
      <c r="D172" s="18">
        <v>6115</v>
      </c>
      <c r="E172" s="18">
        <v>5153</v>
      </c>
      <c r="F172" s="108">
        <v>0</v>
      </c>
      <c r="G172" s="108">
        <v>2142</v>
      </c>
      <c r="H172" s="108"/>
      <c r="I172" s="108">
        <v>2142</v>
      </c>
      <c r="J172" s="108"/>
      <c r="K172" s="19" t="s">
        <v>183</v>
      </c>
    </row>
    <row r="173" spans="2:11">
      <c r="B173" s="16"/>
      <c r="C173" s="44">
        <v>98187</v>
      </c>
      <c r="D173" s="18">
        <v>6115</v>
      </c>
      <c r="E173" s="18">
        <v>5154</v>
      </c>
      <c r="F173" s="108">
        <v>0</v>
      </c>
      <c r="G173" s="108">
        <v>898</v>
      </c>
      <c r="H173" s="108"/>
      <c r="I173" s="108">
        <v>898</v>
      </c>
      <c r="J173" s="108"/>
      <c r="K173" s="19" t="s">
        <v>184</v>
      </c>
    </row>
    <row r="174" spans="2:11">
      <c r="B174" s="16"/>
      <c r="C174" s="44">
        <v>98187</v>
      </c>
      <c r="D174" s="18">
        <v>6115</v>
      </c>
      <c r="E174" s="18">
        <v>5173</v>
      </c>
      <c r="F174" s="108">
        <v>0</v>
      </c>
      <c r="G174" s="108">
        <v>423</v>
      </c>
      <c r="H174" s="108"/>
      <c r="I174" s="108">
        <v>423</v>
      </c>
      <c r="J174" s="108"/>
      <c r="K174" s="19" t="s">
        <v>114</v>
      </c>
    </row>
    <row r="175" spans="2:11">
      <c r="B175" s="16"/>
      <c r="C175" s="44">
        <v>98187</v>
      </c>
      <c r="D175" s="18">
        <v>6115</v>
      </c>
      <c r="E175" s="18">
        <v>5175</v>
      </c>
      <c r="F175" s="108">
        <v>0</v>
      </c>
      <c r="G175" s="108">
        <v>2010</v>
      </c>
      <c r="H175" s="108"/>
      <c r="I175" s="108">
        <v>2010</v>
      </c>
      <c r="J175" s="108"/>
      <c r="K175" s="19" t="s">
        <v>185</v>
      </c>
    </row>
    <row r="176" spans="2:11">
      <c r="B176" s="16"/>
      <c r="C176" s="44"/>
      <c r="D176" s="53">
        <v>6115</v>
      </c>
      <c r="E176" s="18"/>
      <c r="F176" s="108"/>
      <c r="G176" s="108"/>
      <c r="H176" s="108"/>
      <c r="I176" s="108"/>
      <c r="J176" s="108"/>
      <c r="K176" s="80" t="s">
        <v>200</v>
      </c>
    </row>
    <row r="177" spans="2:11">
      <c r="B177" s="77"/>
      <c r="C177" s="51">
        <v>98348</v>
      </c>
      <c r="D177" s="30">
        <v>6117</v>
      </c>
      <c r="E177" s="30">
        <v>5021</v>
      </c>
      <c r="F177" s="111">
        <v>0</v>
      </c>
      <c r="G177" s="111">
        <v>21396</v>
      </c>
      <c r="H177" s="111">
        <f t="shared" ref="H177:H182" si="7">I177/G177*100</f>
        <v>100</v>
      </c>
      <c r="I177" s="111">
        <v>21396</v>
      </c>
      <c r="J177" s="141"/>
      <c r="K177" s="31" t="s">
        <v>186</v>
      </c>
    </row>
    <row r="178" spans="2:11">
      <c r="B178" s="16"/>
      <c r="C178" s="51">
        <v>98348</v>
      </c>
      <c r="D178" s="18">
        <v>6117</v>
      </c>
      <c r="E178" s="18">
        <v>5139</v>
      </c>
      <c r="F178" s="108">
        <v>0</v>
      </c>
      <c r="G178" s="108">
        <v>640</v>
      </c>
      <c r="H178" s="108">
        <f t="shared" si="7"/>
        <v>100</v>
      </c>
      <c r="I178" s="108">
        <v>640</v>
      </c>
      <c r="J178" s="150"/>
      <c r="K178" s="19" t="s">
        <v>76</v>
      </c>
    </row>
    <row r="179" spans="2:11">
      <c r="B179" s="16"/>
      <c r="C179" s="51">
        <v>98348</v>
      </c>
      <c r="D179" s="18">
        <v>6117</v>
      </c>
      <c r="E179" s="18">
        <v>5153</v>
      </c>
      <c r="F179" s="108">
        <v>0</v>
      </c>
      <c r="G179" s="108">
        <v>1594</v>
      </c>
      <c r="H179" s="108">
        <f t="shared" si="7"/>
        <v>100</v>
      </c>
      <c r="I179" s="108">
        <v>1594</v>
      </c>
      <c r="J179" s="150"/>
      <c r="K179" s="19" t="s">
        <v>183</v>
      </c>
    </row>
    <row r="180" spans="2:11">
      <c r="B180" s="16"/>
      <c r="C180" s="51">
        <v>98348</v>
      </c>
      <c r="D180" s="18">
        <v>6117</v>
      </c>
      <c r="E180" s="18">
        <v>5154</v>
      </c>
      <c r="F180" s="108">
        <v>0</v>
      </c>
      <c r="G180" s="108">
        <v>624</v>
      </c>
      <c r="H180" s="108">
        <f t="shared" si="7"/>
        <v>100</v>
      </c>
      <c r="I180" s="108">
        <v>624</v>
      </c>
      <c r="J180" s="150"/>
      <c r="K180" s="19" t="s">
        <v>184</v>
      </c>
    </row>
    <row r="181" spans="2:11">
      <c r="B181" s="16"/>
      <c r="C181" s="51">
        <v>98348</v>
      </c>
      <c r="D181" s="18">
        <v>6117</v>
      </c>
      <c r="E181" s="18">
        <v>5173</v>
      </c>
      <c r="F181" s="108">
        <v>0</v>
      </c>
      <c r="G181" s="108">
        <v>542</v>
      </c>
      <c r="H181" s="108">
        <f t="shared" si="7"/>
        <v>100</v>
      </c>
      <c r="I181" s="108">
        <v>542</v>
      </c>
      <c r="J181" s="150"/>
      <c r="K181" s="19" t="s">
        <v>114</v>
      </c>
    </row>
    <row r="182" spans="2:11">
      <c r="B182" s="16"/>
      <c r="C182" s="51">
        <v>98348</v>
      </c>
      <c r="D182" s="18">
        <v>6117</v>
      </c>
      <c r="E182" s="18">
        <v>5175</v>
      </c>
      <c r="F182" s="108">
        <v>0</v>
      </c>
      <c r="G182" s="108">
        <v>1876</v>
      </c>
      <c r="H182" s="108">
        <f t="shared" si="7"/>
        <v>100</v>
      </c>
      <c r="I182" s="108">
        <v>1876</v>
      </c>
      <c r="J182" s="150"/>
      <c r="K182" s="19" t="s">
        <v>185</v>
      </c>
    </row>
    <row r="183" spans="2:11">
      <c r="B183" s="16"/>
      <c r="C183" s="51"/>
      <c r="D183" s="53">
        <v>6117</v>
      </c>
      <c r="E183" s="18"/>
      <c r="F183" s="108"/>
      <c r="G183" s="108"/>
      <c r="H183" s="112"/>
      <c r="I183" s="112"/>
      <c r="J183" s="140"/>
      <c r="K183" s="80" t="s">
        <v>182</v>
      </c>
    </row>
    <row r="184" spans="2:11">
      <c r="B184" s="77"/>
      <c r="C184" s="51"/>
      <c r="D184" s="30">
        <v>6171</v>
      </c>
      <c r="E184" s="30">
        <v>5011</v>
      </c>
      <c r="F184" s="111">
        <v>741000</v>
      </c>
      <c r="G184" s="111">
        <v>739436</v>
      </c>
      <c r="H184" s="108">
        <f t="shared" ref="H184:H196" si="8">I184/G184*100</f>
        <v>100</v>
      </c>
      <c r="I184" s="108">
        <v>739436</v>
      </c>
      <c r="J184" s="108">
        <f t="shared" si="4"/>
        <v>99.788933873144401</v>
      </c>
      <c r="K184" s="31" t="s">
        <v>98</v>
      </c>
    </row>
    <row r="185" spans="2:11">
      <c r="B185" s="16"/>
      <c r="C185" s="44"/>
      <c r="D185" s="18">
        <v>6171</v>
      </c>
      <c r="E185" s="18">
        <v>5021</v>
      </c>
      <c r="F185" s="108">
        <v>18500</v>
      </c>
      <c r="G185" s="108">
        <v>8372</v>
      </c>
      <c r="H185" s="108">
        <f t="shared" si="8"/>
        <v>100</v>
      </c>
      <c r="I185" s="108">
        <v>8372</v>
      </c>
      <c r="J185" s="108">
        <f t="shared" si="4"/>
        <v>45.254054054054052</v>
      </c>
      <c r="K185" s="19" t="s">
        <v>99</v>
      </c>
    </row>
    <row r="186" spans="2:11">
      <c r="B186" s="16"/>
      <c r="C186" s="44"/>
      <c r="D186" s="18">
        <v>6171</v>
      </c>
      <c r="E186" s="18">
        <v>5031</v>
      </c>
      <c r="F186" s="108">
        <v>180000</v>
      </c>
      <c r="G186" s="108">
        <v>175793</v>
      </c>
      <c r="H186" s="108">
        <f t="shared" si="8"/>
        <v>100</v>
      </c>
      <c r="I186" s="108">
        <v>175793</v>
      </c>
      <c r="J186" s="108">
        <f t="shared" si="4"/>
        <v>97.662777777777777</v>
      </c>
      <c r="K186" s="19" t="s">
        <v>100</v>
      </c>
    </row>
    <row r="187" spans="2:11">
      <c r="B187" s="16"/>
      <c r="C187" s="44"/>
      <c r="D187" s="18">
        <v>6171</v>
      </c>
      <c r="E187" s="18">
        <v>5032</v>
      </c>
      <c r="F187" s="108">
        <v>60000</v>
      </c>
      <c r="G187" s="108">
        <v>63290</v>
      </c>
      <c r="H187" s="108">
        <f t="shared" si="8"/>
        <v>100</v>
      </c>
      <c r="I187" s="108">
        <v>63290</v>
      </c>
      <c r="J187" s="108">
        <f t="shared" si="4"/>
        <v>105.48333333333333</v>
      </c>
      <c r="K187" s="19" t="s">
        <v>96</v>
      </c>
    </row>
    <row r="188" spans="2:11">
      <c r="B188" s="16"/>
      <c r="C188" s="44"/>
      <c r="D188" s="18">
        <v>6171</v>
      </c>
      <c r="E188" s="18">
        <v>5038</v>
      </c>
      <c r="F188" s="108">
        <v>4100</v>
      </c>
      <c r="G188" s="108">
        <v>4220</v>
      </c>
      <c r="H188" s="108">
        <f t="shared" si="8"/>
        <v>99.976303317535539</v>
      </c>
      <c r="I188" s="108">
        <v>4219</v>
      </c>
      <c r="J188" s="108">
        <f t="shared" si="4"/>
        <v>102.90243902439025</v>
      </c>
      <c r="K188" s="19" t="s">
        <v>101</v>
      </c>
    </row>
    <row r="189" spans="2:11">
      <c r="B189" s="16"/>
      <c r="C189" s="44"/>
      <c r="D189" s="18">
        <v>6171</v>
      </c>
      <c r="E189" s="18">
        <v>5132</v>
      </c>
      <c r="F189" s="108">
        <v>5600</v>
      </c>
      <c r="G189" s="108">
        <v>7600</v>
      </c>
      <c r="H189" s="108">
        <f t="shared" si="8"/>
        <v>99.96052631578948</v>
      </c>
      <c r="I189" s="108">
        <v>7597</v>
      </c>
      <c r="J189" s="108">
        <f t="shared" si="4"/>
        <v>135.66071428571428</v>
      </c>
      <c r="K189" s="19" t="s">
        <v>102</v>
      </c>
    </row>
    <row r="190" spans="2:11">
      <c r="B190" s="16"/>
      <c r="C190" s="44"/>
      <c r="D190" s="18">
        <v>6171</v>
      </c>
      <c r="E190" s="18">
        <v>5136</v>
      </c>
      <c r="F190" s="108">
        <v>12000</v>
      </c>
      <c r="G190" s="108">
        <v>9070</v>
      </c>
      <c r="H190" s="108">
        <f t="shared" si="8"/>
        <v>99.955898566703411</v>
      </c>
      <c r="I190" s="108">
        <v>9066</v>
      </c>
      <c r="J190" s="108">
        <f t="shared" si="4"/>
        <v>75.55</v>
      </c>
      <c r="K190" s="19" t="s">
        <v>103</v>
      </c>
    </row>
    <row r="191" spans="2:11">
      <c r="B191" s="16"/>
      <c r="C191" s="44"/>
      <c r="D191" s="18">
        <v>6171</v>
      </c>
      <c r="E191" s="18">
        <v>5137</v>
      </c>
      <c r="F191" s="108">
        <v>30000</v>
      </c>
      <c r="G191" s="108">
        <v>66220</v>
      </c>
      <c r="H191" s="108">
        <f t="shared" si="8"/>
        <v>100.00196315312596</v>
      </c>
      <c r="I191" s="108">
        <v>66221.3</v>
      </c>
      <c r="J191" s="108">
        <f t="shared" si="4"/>
        <v>220.73766666666668</v>
      </c>
      <c r="K191" s="19" t="s">
        <v>168</v>
      </c>
    </row>
    <row r="192" spans="2:11">
      <c r="B192" s="16"/>
      <c r="C192" s="44"/>
      <c r="D192" s="18">
        <v>6171</v>
      </c>
      <c r="E192" s="18">
        <v>5139</v>
      </c>
      <c r="F192" s="108">
        <v>60000</v>
      </c>
      <c r="G192" s="108">
        <v>72306.5</v>
      </c>
      <c r="H192" s="108">
        <f t="shared" si="8"/>
        <v>100</v>
      </c>
      <c r="I192" s="108">
        <v>72306.5</v>
      </c>
      <c r="J192" s="108">
        <f t="shared" si="4"/>
        <v>120.51083333333332</v>
      </c>
      <c r="K192" s="19" t="s">
        <v>104</v>
      </c>
    </row>
    <row r="193" spans="2:14">
      <c r="B193" s="16"/>
      <c r="C193" s="44"/>
      <c r="D193" s="18">
        <v>6171</v>
      </c>
      <c r="E193" s="18">
        <v>5153</v>
      </c>
      <c r="F193" s="108">
        <v>240000</v>
      </c>
      <c r="G193" s="108">
        <v>161300</v>
      </c>
      <c r="H193" s="108">
        <f t="shared" si="8"/>
        <v>99.999690018598884</v>
      </c>
      <c r="I193" s="108">
        <v>161299.5</v>
      </c>
      <c r="J193" s="108">
        <f t="shared" si="4"/>
        <v>67.208124999999995</v>
      </c>
      <c r="K193" s="19" t="s">
        <v>105</v>
      </c>
    </row>
    <row r="194" spans="2:14">
      <c r="B194" s="16"/>
      <c r="C194" s="44"/>
      <c r="D194" s="18">
        <v>6171</v>
      </c>
      <c r="E194" s="18">
        <v>5154</v>
      </c>
      <c r="F194" s="108">
        <v>110000</v>
      </c>
      <c r="G194" s="108">
        <v>41300</v>
      </c>
      <c r="H194" s="108">
        <f t="shared" si="8"/>
        <v>100</v>
      </c>
      <c r="I194" s="108">
        <v>41300</v>
      </c>
      <c r="J194" s="108">
        <f t="shared" si="4"/>
        <v>37.54545454545454</v>
      </c>
      <c r="K194" s="19" t="s">
        <v>106</v>
      </c>
    </row>
    <row r="195" spans="2:14">
      <c r="B195" s="16"/>
      <c r="C195" s="44"/>
      <c r="D195" s="18">
        <v>6171</v>
      </c>
      <c r="E195" s="18">
        <v>5156</v>
      </c>
      <c r="F195" s="108">
        <v>60000</v>
      </c>
      <c r="G195" s="108">
        <v>57207</v>
      </c>
      <c r="H195" s="108">
        <f t="shared" si="8"/>
        <v>100</v>
      </c>
      <c r="I195" s="108">
        <v>57207</v>
      </c>
      <c r="J195" s="108">
        <f t="shared" si="4"/>
        <v>95.344999999999999</v>
      </c>
      <c r="K195" s="19" t="s">
        <v>107</v>
      </c>
    </row>
    <row r="196" spans="2:14" ht="12.75" thickBot="1">
      <c r="B196" s="164"/>
      <c r="C196" s="173"/>
      <c r="D196" s="155">
        <v>6171</v>
      </c>
      <c r="E196" s="155">
        <v>5161</v>
      </c>
      <c r="F196" s="174">
        <v>3500</v>
      </c>
      <c r="G196" s="174">
        <v>4585</v>
      </c>
      <c r="H196" s="174">
        <f t="shared" si="8"/>
        <v>100</v>
      </c>
      <c r="I196" s="174">
        <v>4585</v>
      </c>
      <c r="J196" s="174">
        <f t="shared" si="4"/>
        <v>131</v>
      </c>
      <c r="K196" s="165" t="s">
        <v>108</v>
      </c>
    </row>
    <row r="197" spans="2:14" ht="5.25" customHeight="1" thickBot="1">
      <c r="B197" s="37"/>
      <c r="C197" s="36"/>
      <c r="D197" s="37"/>
      <c r="E197" s="37"/>
      <c r="F197" s="142"/>
      <c r="G197" s="142"/>
      <c r="H197" s="142"/>
      <c r="I197" s="142"/>
      <c r="J197" s="142"/>
      <c r="K197" s="37"/>
    </row>
    <row r="198" spans="2:14" ht="38.25" customHeight="1" thickBot="1">
      <c r="B198" s="167" t="s">
        <v>1</v>
      </c>
      <c r="C198" s="168" t="s">
        <v>2</v>
      </c>
      <c r="D198" s="169" t="s">
        <v>3</v>
      </c>
      <c r="E198" s="170" t="s">
        <v>4</v>
      </c>
      <c r="F198" s="171" t="s">
        <v>167</v>
      </c>
      <c r="G198" s="171" t="s">
        <v>171</v>
      </c>
      <c r="H198" s="171" t="s">
        <v>172</v>
      </c>
      <c r="I198" s="171" t="s">
        <v>169</v>
      </c>
      <c r="J198" s="171" t="s">
        <v>173</v>
      </c>
      <c r="K198" s="172" t="s">
        <v>5</v>
      </c>
    </row>
    <row r="199" spans="2:14">
      <c r="B199" s="16"/>
      <c r="C199" s="33"/>
      <c r="D199" s="18">
        <v>6171</v>
      </c>
      <c r="E199" s="18">
        <v>5162</v>
      </c>
      <c r="F199" s="108">
        <v>50000</v>
      </c>
      <c r="G199" s="108">
        <v>31850</v>
      </c>
      <c r="H199" s="108">
        <f t="shared" ref="H199:H211" si="9">I199/G199*100</f>
        <v>99.987912087912093</v>
      </c>
      <c r="I199" s="108">
        <v>31846.15</v>
      </c>
      <c r="J199" s="108">
        <f t="shared" si="4"/>
        <v>63.692300000000003</v>
      </c>
      <c r="K199" s="19" t="s">
        <v>109</v>
      </c>
    </row>
    <row r="200" spans="2:14">
      <c r="B200" s="16"/>
      <c r="C200" s="17"/>
      <c r="D200" s="18">
        <v>6171</v>
      </c>
      <c r="E200" s="18">
        <v>5163</v>
      </c>
      <c r="F200" s="108">
        <v>10000</v>
      </c>
      <c r="G200" s="108">
        <v>0</v>
      </c>
      <c r="H200" s="108"/>
      <c r="I200" s="108">
        <v>0</v>
      </c>
      <c r="J200" s="108">
        <f t="shared" si="4"/>
        <v>0</v>
      </c>
      <c r="K200" s="19" t="s">
        <v>110</v>
      </c>
    </row>
    <row r="201" spans="2:14">
      <c r="B201" s="16"/>
      <c r="C201" s="17"/>
      <c r="D201" s="18">
        <v>6171</v>
      </c>
      <c r="E201" s="18">
        <v>5166</v>
      </c>
      <c r="F201" s="108">
        <v>10000</v>
      </c>
      <c r="G201" s="108">
        <v>1300</v>
      </c>
      <c r="H201" s="108">
        <f t="shared" si="9"/>
        <v>99.692307692307693</v>
      </c>
      <c r="I201" s="108">
        <v>1296</v>
      </c>
      <c r="J201" s="108">
        <f t="shared" si="4"/>
        <v>12.959999999999999</v>
      </c>
      <c r="K201" s="19" t="s">
        <v>111</v>
      </c>
    </row>
    <row r="202" spans="2:14">
      <c r="B202" s="16"/>
      <c r="C202" s="17"/>
      <c r="D202" s="18">
        <v>6171</v>
      </c>
      <c r="E202" s="18">
        <v>5167</v>
      </c>
      <c r="F202" s="108">
        <v>18000</v>
      </c>
      <c r="G202" s="108">
        <v>23080</v>
      </c>
      <c r="H202" s="108">
        <f t="shared" si="9"/>
        <v>99.978336221837083</v>
      </c>
      <c r="I202" s="108">
        <v>23075</v>
      </c>
      <c r="J202" s="108">
        <f t="shared" si="4"/>
        <v>128.19444444444446</v>
      </c>
      <c r="K202" s="19" t="s">
        <v>112</v>
      </c>
    </row>
    <row r="203" spans="2:14">
      <c r="B203" s="16"/>
      <c r="C203" s="17"/>
      <c r="D203" s="18">
        <v>6171</v>
      </c>
      <c r="E203" s="18">
        <v>5168</v>
      </c>
      <c r="F203" s="108">
        <v>0</v>
      </c>
      <c r="G203" s="108">
        <v>54675.199999999997</v>
      </c>
      <c r="H203" s="108">
        <f t="shared" si="9"/>
        <v>99.278649186468456</v>
      </c>
      <c r="I203" s="108">
        <v>54280.800000000003</v>
      </c>
      <c r="J203" s="108"/>
      <c r="K203" s="19" t="s">
        <v>187</v>
      </c>
    </row>
    <row r="204" spans="2:14">
      <c r="B204" s="16"/>
      <c r="C204" s="17"/>
      <c r="D204" s="18">
        <v>6171</v>
      </c>
      <c r="E204" s="18">
        <v>5169</v>
      </c>
      <c r="F204" s="108">
        <v>80000</v>
      </c>
      <c r="G204" s="108">
        <v>106200</v>
      </c>
      <c r="H204" s="108">
        <f t="shared" si="9"/>
        <v>100.00357815442563</v>
      </c>
      <c r="I204" s="108">
        <v>106203.8</v>
      </c>
      <c r="J204" s="108">
        <f t="shared" si="4"/>
        <v>132.75475</v>
      </c>
      <c r="K204" s="19" t="s">
        <v>208</v>
      </c>
    </row>
    <row r="205" spans="2:14">
      <c r="B205" s="16"/>
      <c r="C205" s="17"/>
      <c r="D205" s="18">
        <v>6171</v>
      </c>
      <c r="E205" s="18">
        <v>5171</v>
      </c>
      <c r="F205" s="108">
        <v>25000</v>
      </c>
      <c r="G205" s="108">
        <v>31400</v>
      </c>
      <c r="H205" s="108">
        <f t="shared" si="9"/>
        <v>100.05197452229299</v>
      </c>
      <c r="I205" s="108">
        <v>31416.32</v>
      </c>
      <c r="J205" s="108">
        <f t="shared" si="4"/>
        <v>125.66528</v>
      </c>
      <c r="K205" s="19" t="s">
        <v>113</v>
      </c>
    </row>
    <row r="206" spans="2:14">
      <c r="B206" s="16"/>
      <c r="C206" s="17"/>
      <c r="D206" s="18">
        <v>6171</v>
      </c>
      <c r="E206" s="18">
        <v>5172</v>
      </c>
      <c r="F206" s="108">
        <v>3000</v>
      </c>
      <c r="G206" s="108">
        <v>5800</v>
      </c>
      <c r="H206" s="108">
        <f t="shared" si="9"/>
        <v>100.13793103448276</v>
      </c>
      <c r="I206" s="108">
        <v>5808</v>
      </c>
      <c r="J206" s="108">
        <f t="shared" si="4"/>
        <v>193.6</v>
      </c>
      <c r="K206" s="19" t="s">
        <v>152</v>
      </c>
    </row>
    <row r="207" spans="2:14">
      <c r="B207" s="16"/>
      <c r="C207" s="17"/>
      <c r="D207" s="18">
        <v>6171</v>
      </c>
      <c r="E207" s="18">
        <v>5173</v>
      </c>
      <c r="F207" s="108">
        <v>25000</v>
      </c>
      <c r="G207" s="108">
        <v>18650</v>
      </c>
      <c r="H207" s="108">
        <f t="shared" si="9"/>
        <v>99.989276139410194</v>
      </c>
      <c r="I207" s="108">
        <v>18648</v>
      </c>
      <c r="J207" s="108">
        <f t="shared" si="4"/>
        <v>74.591999999999999</v>
      </c>
      <c r="K207" s="19" t="s">
        <v>114</v>
      </c>
      <c r="N207" s="109"/>
    </row>
    <row r="208" spans="2:14">
      <c r="B208" s="16"/>
      <c r="C208" s="17"/>
      <c r="D208" s="18">
        <v>6171</v>
      </c>
      <c r="E208" s="18">
        <v>5175</v>
      </c>
      <c r="F208" s="108">
        <v>8000</v>
      </c>
      <c r="G208" s="108">
        <v>5900</v>
      </c>
      <c r="H208" s="108">
        <f t="shared" si="9"/>
        <v>99.847457627118644</v>
      </c>
      <c r="I208" s="108">
        <v>5891</v>
      </c>
      <c r="J208" s="108">
        <f t="shared" si="4"/>
        <v>73.637500000000003</v>
      </c>
      <c r="K208" s="19" t="s">
        <v>115</v>
      </c>
    </row>
    <row r="209" spans="2:11">
      <c r="B209" s="16"/>
      <c r="C209" s="17"/>
      <c r="D209" s="18">
        <v>6171</v>
      </c>
      <c r="E209" s="18">
        <v>5194</v>
      </c>
      <c r="F209" s="108">
        <v>12000</v>
      </c>
      <c r="G209" s="108">
        <v>9340</v>
      </c>
      <c r="H209" s="108">
        <f t="shared" si="9"/>
        <v>100</v>
      </c>
      <c r="I209" s="108">
        <v>9340</v>
      </c>
      <c r="J209" s="108">
        <f t="shared" si="4"/>
        <v>77.833333333333329</v>
      </c>
      <c r="K209" s="19" t="s">
        <v>116</v>
      </c>
    </row>
    <row r="210" spans="2:11">
      <c r="B210" s="16"/>
      <c r="C210" s="17"/>
      <c r="D210" s="18">
        <v>6171</v>
      </c>
      <c r="E210" s="18">
        <v>5321</v>
      </c>
      <c r="F210" s="108">
        <v>10000</v>
      </c>
      <c r="G210" s="108">
        <v>16000</v>
      </c>
      <c r="H210" s="108">
        <f t="shared" si="9"/>
        <v>100</v>
      </c>
      <c r="I210" s="108">
        <v>16000</v>
      </c>
      <c r="J210" s="108">
        <f t="shared" si="4"/>
        <v>160</v>
      </c>
      <c r="K210" s="19" t="s">
        <v>117</v>
      </c>
    </row>
    <row r="211" spans="2:11">
      <c r="B211" s="16"/>
      <c r="C211" s="17"/>
      <c r="D211" s="18">
        <v>6171</v>
      </c>
      <c r="E211" s="18">
        <v>5424</v>
      </c>
      <c r="F211" s="108">
        <v>0</v>
      </c>
      <c r="G211" s="108">
        <v>2526</v>
      </c>
      <c r="H211" s="108">
        <f t="shared" si="9"/>
        <v>100</v>
      </c>
      <c r="I211" s="108">
        <v>2526</v>
      </c>
      <c r="J211" s="108"/>
      <c r="K211" s="19" t="s">
        <v>203</v>
      </c>
    </row>
    <row r="212" spans="2:11">
      <c r="B212" s="16"/>
      <c r="C212" s="17"/>
      <c r="D212" s="53">
        <v>6171</v>
      </c>
      <c r="E212" s="18"/>
      <c r="F212" s="108"/>
      <c r="G212" s="108"/>
      <c r="H212" s="108"/>
      <c r="I212" s="108"/>
      <c r="J212" s="108"/>
      <c r="K212" s="80" t="s">
        <v>118</v>
      </c>
    </row>
    <row r="213" spans="2:11" ht="12" customHeight="1">
      <c r="B213" s="77"/>
      <c r="C213" s="56"/>
      <c r="D213" s="57">
        <v>6310</v>
      </c>
      <c r="E213" s="30">
        <v>5163</v>
      </c>
      <c r="F213" s="111">
        <v>2500</v>
      </c>
      <c r="G213" s="111">
        <v>8360</v>
      </c>
      <c r="H213" s="111">
        <f>I213/G213*100</f>
        <v>99.9688995215311</v>
      </c>
      <c r="I213" s="111">
        <v>8357.4</v>
      </c>
      <c r="J213" s="141">
        <f t="shared" si="4"/>
        <v>334.29599999999999</v>
      </c>
      <c r="K213" s="31" t="s">
        <v>119</v>
      </c>
    </row>
    <row r="214" spans="2:11">
      <c r="B214" s="16"/>
      <c r="C214" s="33"/>
      <c r="D214" s="52">
        <v>6310</v>
      </c>
      <c r="E214" s="18"/>
      <c r="F214" s="108"/>
      <c r="G214" s="108"/>
      <c r="H214" s="108"/>
      <c r="I214" s="108"/>
      <c r="J214" s="150"/>
      <c r="K214" s="80" t="s">
        <v>119</v>
      </c>
    </row>
    <row r="215" spans="2:11">
      <c r="B215" s="77"/>
      <c r="C215" s="56"/>
      <c r="D215" s="57">
        <v>6399</v>
      </c>
      <c r="E215" s="30">
        <v>5362</v>
      </c>
      <c r="F215" s="111">
        <v>0</v>
      </c>
      <c r="G215" s="111">
        <v>1140</v>
      </c>
      <c r="H215" s="111"/>
      <c r="I215" s="111">
        <v>1140</v>
      </c>
      <c r="J215" s="141"/>
      <c r="K215" s="31" t="s">
        <v>188</v>
      </c>
    </row>
    <row r="216" spans="2:11">
      <c r="B216" s="23"/>
      <c r="C216" s="58"/>
      <c r="D216" s="149">
        <v>6399</v>
      </c>
      <c r="E216" s="26"/>
      <c r="F216" s="112"/>
      <c r="G216" s="112"/>
      <c r="H216" s="112"/>
      <c r="I216" s="112"/>
      <c r="J216" s="140"/>
      <c r="K216" s="76" t="s">
        <v>189</v>
      </c>
    </row>
    <row r="217" spans="2:11">
      <c r="B217" s="16"/>
      <c r="C217" s="33"/>
      <c r="D217" s="18">
        <v>6402</v>
      </c>
      <c r="E217" s="18">
        <v>5364</v>
      </c>
      <c r="F217" s="108">
        <v>26081</v>
      </c>
      <c r="G217" s="108">
        <v>26081</v>
      </c>
      <c r="H217" s="108">
        <f>I217/G217*100</f>
        <v>100</v>
      </c>
      <c r="I217" s="108">
        <v>26081</v>
      </c>
      <c r="J217" s="150">
        <f t="shared" si="4"/>
        <v>100</v>
      </c>
      <c r="K217" s="19" t="s">
        <v>161</v>
      </c>
    </row>
    <row r="218" spans="2:11">
      <c r="B218" s="23"/>
      <c r="C218" s="58"/>
      <c r="D218" s="25">
        <v>6402</v>
      </c>
      <c r="E218" s="26"/>
      <c r="F218" s="112"/>
      <c r="G218" s="112"/>
      <c r="H218" s="112"/>
      <c r="I218" s="112"/>
      <c r="J218" s="140"/>
      <c r="K218" s="76" t="s">
        <v>120</v>
      </c>
    </row>
    <row r="219" spans="2:11">
      <c r="B219" s="16"/>
      <c r="C219" s="33"/>
      <c r="D219" s="18">
        <v>6409</v>
      </c>
      <c r="E219" s="18">
        <v>5222</v>
      </c>
      <c r="F219" s="108">
        <v>2500</v>
      </c>
      <c r="G219" s="108">
        <v>0</v>
      </c>
      <c r="H219" s="108"/>
      <c r="I219" s="108">
        <v>0</v>
      </c>
      <c r="J219" s="108">
        <f t="shared" si="4"/>
        <v>0</v>
      </c>
      <c r="K219" s="19" t="s">
        <v>121</v>
      </c>
    </row>
    <row r="220" spans="2:11">
      <c r="B220" s="16"/>
      <c r="C220" s="33"/>
      <c r="D220" s="18">
        <v>6409</v>
      </c>
      <c r="E220" s="18">
        <v>5229</v>
      </c>
      <c r="F220" s="108">
        <v>25000</v>
      </c>
      <c r="G220" s="108">
        <v>22048.6</v>
      </c>
      <c r="H220" s="108">
        <f>I220/G220*100</f>
        <v>100</v>
      </c>
      <c r="I220" s="108">
        <v>22048.6</v>
      </c>
      <c r="J220" s="108">
        <f t="shared" si="4"/>
        <v>88.194400000000002</v>
      </c>
      <c r="K220" s="19" t="s">
        <v>122</v>
      </c>
    </row>
    <row r="221" spans="2:11">
      <c r="B221" s="23"/>
      <c r="C221" s="54"/>
      <c r="D221" s="25">
        <v>6409</v>
      </c>
      <c r="E221" s="26"/>
      <c r="F221" s="112"/>
      <c r="G221" s="112"/>
      <c r="H221" s="112"/>
      <c r="I221" s="112"/>
      <c r="J221" s="112"/>
      <c r="K221" s="76" t="s">
        <v>123</v>
      </c>
    </row>
    <row r="222" spans="2:11">
      <c r="B222" s="16">
        <v>1</v>
      </c>
      <c r="C222" s="59"/>
      <c r="D222" s="18">
        <v>3117</v>
      </c>
      <c r="E222" s="18">
        <v>5331</v>
      </c>
      <c r="F222" s="108">
        <v>140000</v>
      </c>
      <c r="G222" s="108">
        <v>157100</v>
      </c>
      <c r="H222" s="108">
        <f>I222/G222*100</f>
        <v>100</v>
      </c>
      <c r="I222" s="108">
        <v>157100</v>
      </c>
      <c r="J222" s="108">
        <f t="shared" si="4"/>
        <v>112.21428571428571</v>
      </c>
      <c r="K222" s="19" t="s">
        <v>124</v>
      </c>
    </row>
    <row r="223" spans="2:11">
      <c r="B223" s="16">
        <v>1</v>
      </c>
      <c r="C223" s="59"/>
      <c r="D223" s="18">
        <v>3117</v>
      </c>
      <c r="E223" s="18">
        <v>6121</v>
      </c>
      <c r="F223" s="108">
        <v>650000</v>
      </c>
      <c r="G223" s="108">
        <v>0</v>
      </c>
      <c r="H223" s="108"/>
      <c r="I223" s="108">
        <v>0</v>
      </c>
      <c r="J223" s="108">
        <f t="shared" si="4"/>
        <v>0</v>
      </c>
      <c r="K223" s="19" t="s">
        <v>175</v>
      </c>
    </row>
    <row r="224" spans="2:11">
      <c r="B224" s="79">
        <v>1</v>
      </c>
      <c r="C224" s="59"/>
      <c r="D224" s="53">
        <v>3117</v>
      </c>
      <c r="E224" s="18"/>
      <c r="F224" s="108"/>
      <c r="G224" s="108"/>
      <c r="H224" s="108"/>
      <c r="I224" s="108"/>
      <c r="J224" s="108"/>
      <c r="K224" s="80" t="s">
        <v>55</v>
      </c>
    </row>
    <row r="225" spans="2:11">
      <c r="B225" s="77">
        <v>1</v>
      </c>
      <c r="C225" s="51"/>
      <c r="D225" s="30">
        <v>3613</v>
      </c>
      <c r="E225" s="30">
        <v>5139</v>
      </c>
      <c r="F225" s="111">
        <v>10000</v>
      </c>
      <c r="G225" s="111">
        <v>8930</v>
      </c>
      <c r="H225" s="111">
        <f>I225/G225*100</f>
        <v>100</v>
      </c>
      <c r="I225" s="111">
        <v>8930</v>
      </c>
      <c r="J225" s="141">
        <f t="shared" si="4"/>
        <v>89.3</v>
      </c>
      <c r="K225" s="31" t="s">
        <v>125</v>
      </c>
    </row>
    <row r="226" spans="2:11">
      <c r="B226" s="16">
        <v>1</v>
      </c>
      <c r="C226" s="44"/>
      <c r="D226" s="18">
        <v>3613</v>
      </c>
      <c r="E226" s="18">
        <v>5171</v>
      </c>
      <c r="F226" s="108">
        <v>10000</v>
      </c>
      <c r="G226" s="108">
        <v>0</v>
      </c>
      <c r="H226" s="108"/>
      <c r="I226" s="108">
        <v>0</v>
      </c>
      <c r="J226" s="150">
        <f t="shared" si="4"/>
        <v>0</v>
      </c>
      <c r="K226" s="19" t="s">
        <v>142</v>
      </c>
    </row>
    <row r="227" spans="2:11">
      <c r="B227" s="78">
        <v>1</v>
      </c>
      <c r="C227" s="50"/>
      <c r="D227" s="25">
        <v>3613</v>
      </c>
      <c r="E227" s="26"/>
      <c r="F227" s="112"/>
      <c r="G227" s="112"/>
      <c r="H227" s="112"/>
      <c r="I227" s="112"/>
      <c r="J227" s="140"/>
      <c r="K227" s="76" t="s">
        <v>71</v>
      </c>
    </row>
    <row r="228" spans="2:11">
      <c r="B228" s="16">
        <v>1</v>
      </c>
      <c r="C228" s="44"/>
      <c r="D228" s="18">
        <v>3721</v>
      </c>
      <c r="E228" s="18">
        <v>5169</v>
      </c>
      <c r="F228" s="108">
        <v>60000</v>
      </c>
      <c r="G228" s="108">
        <v>53415</v>
      </c>
      <c r="H228" s="108">
        <f>I228/G228*100</f>
        <v>99.999812786670418</v>
      </c>
      <c r="I228" s="108">
        <v>53414.9</v>
      </c>
      <c r="J228" s="108">
        <f t="shared" si="4"/>
        <v>89.024833333333333</v>
      </c>
      <c r="K228" s="19" t="s">
        <v>126</v>
      </c>
    </row>
    <row r="229" spans="2:11">
      <c r="B229" s="79">
        <v>1</v>
      </c>
      <c r="C229" s="55"/>
      <c r="D229" s="53">
        <v>3721</v>
      </c>
      <c r="E229" s="53"/>
      <c r="F229" s="108"/>
      <c r="G229" s="108"/>
      <c r="H229" s="108"/>
      <c r="I229" s="108"/>
      <c r="J229" s="108"/>
      <c r="K229" s="80" t="s">
        <v>87</v>
      </c>
    </row>
    <row r="230" spans="2:11">
      <c r="B230" s="121">
        <v>1</v>
      </c>
      <c r="C230" s="98"/>
      <c r="D230" s="30">
        <v>3745</v>
      </c>
      <c r="E230" s="30">
        <v>5169</v>
      </c>
      <c r="F230" s="111">
        <v>0</v>
      </c>
      <c r="G230" s="111">
        <v>10890</v>
      </c>
      <c r="H230" s="111">
        <f>I230/G230*100</f>
        <v>100</v>
      </c>
      <c r="I230" s="111">
        <v>10890</v>
      </c>
      <c r="J230" s="111"/>
      <c r="K230" s="31" t="s">
        <v>178</v>
      </c>
    </row>
    <row r="231" spans="2:11">
      <c r="B231" s="79">
        <v>1</v>
      </c>
      <c r="C231" s="55"/>
      <c r="D231" s="53">
        <v>3745</v>
      </c>
      <c r="E231" s="53"/>
      <c r="F231" s="108"/>
      <c r="G231" s="108"/>
      <c r="H231" s="108"/>
      <c r="I231" s="108"/>
      <c r="J231" s="108"/>
      <c r="K231" s="80" t="s">
        <v>141</v>
      </c>
    </row>
    <row r="232" spans="2:11">
      <c r="B232" s="77">
        <v>1</v>
      </c>
      <c r="C232" s="98"/>
      <c r="D232" s="30">
        <v>5512</v>
      </c>
      <c r="E232" s="30">
        <v>5139</v>
      </c>
      <c r="F232" s="111">
        <v>15000</v>
      </c>
      <c r="G232" s="111">
        <v>9774</v>
      </c>
      <c r="H232" s="111">
        <f>I232/G232*100</f>
        <v>100</v>
      </c>
      <c r="I232" s="111">
        <v>9774</v>
      </c>
      <c r="J232" s="141">
        <f t="shared" ref="J232:J267" si="10">I232/F232*100</f>
        <v>65.16</v>
      </c>
      <c r="K232" s="31" t="s">
        <v>127</v>
      </c>
    </row>
    <row r="233" spans="2:11">
      <c r="B233" s="16">
        <v>1</v>
      </c>
      <c r="C233" s="55"/>
      <c r="D233" s="18">
        <v>5512</v>
      </c>
      <c r="E233" s="18">
        <v>5154</v>
      </c>
      <c r="F233" s="108">
        <v>5000</v>
      </c>
      <c r="G233" s="108">
        <v>3876</v>
      </c>
      <c r="H233" s="108">
        <f>I233/G233*100</f>
        <v>100</v>
      </c>
      <c r="I233" s="108">
        <v>3876</v>
      </c>
      <c r="J233" s="150">
        <f t="shared" si="10"/>
        <v>77.52</v>
      </c>
      <c r="K233" s="19" t="s">
        <v>153</v>
      </c>
    </row>
    <row r="234" spans="2:11">
      <c r="B234" s="16">
        <v>1</v>
      </c>
      <c r="C234" s="55"/>
      <c r="D234" s="18">
        <v>5512</v>
      </c>
      <c r="E234" s="18">
        <v>5171</v>
      </c>
      <c r="F234" s="108">
        <v>0</v>
      </c>
      <c r="G234" s="108">
        <v>7448</v>
      </c>
      <c r="H234" s="108">
        <f>I234/G234*100</f>
        <v>100</v>
      </c>
      <c r="I234" s="108">
        <v>7448</v>
      </c>
      <c r="J234" s="150"/>
      <c r="K234" s="19" t="s">
        <v>180</v>
      </c>
    </row>
    <row r="235" spans="2:11">
      <c r="B235" s="78">
        <v>1</v>
      </c>
      <c r="C235" s="54"/>
      <c r="D235" s="25">
        <v>5512</v>
      </c>
      <c r="E235" s="25"/>
      <c r="F235" s="112"/>
      <c r="G235" s="112"/>
      <c r="H235" s="112"/>
      <c r="I235" s="112"/>
      <c r="J235" s="140"/>
      <c r="K235" s="76" t="s">
        <v>164</v>
      </c>
    </row>
    <row r="236" spans="2:11">
      <c r="B236" s="16">
        <v>1</v>
      </c>
      <c r="C236" s="55"/>
      <c r="D236" s="18">
        <v>6171</v>
      </c>
      <c r="E236" s="18">
        <v>5162</v>
      </c>
      <c r="F236" s="108">
        <v>20000</v>
      </c>
      <c r="G236" s="108">
        <v>25937</v>
      </c>
      <c r="H236" s="108">
        <f>I236/G236*100</f>
        <v>100</v>
      </c>
      <c r="I236" s="108">
        <v>25937</v>
      </c>
      <c r="J236" s="108">
        <f t="shared" si="10"/>
        <v>129.685</v>
      </c>
      <c r="K236" s="19" t="s">
        <v>129</v>
      </c>
    </row>
    <row r="237" spans="2:11">
      <c r="B237" s="16">
        <v>1</v>
      </c>
      <c r="C237" s="44"/>
      <c r="D237" s="18">
        <v>6171</v>
      </c>
      <c r="E237" s="18">
        <v>5163</v>
      </c>
      <c r="F237" s="108">
        <v>27000</v>
      </c>
      <c r="G237" s="108">
        <v>27000</v>
      </c>
      <c r="H237" s="108">
        <f>I237/G237*100</f>
        <v>98.355555555555554</v>
      </c>
      <c r="I237" s="108">
        <v>26556</v>
      </c>
      <c r="J237" s="108">
        <f t="shared" si="10"/>
        <v>98.355555555555554</v>
      </c>
      <c r="K237" s="19" t="s">
        <v>128</v>
      </c>
    </row>
    <row r="238" spans="2:11">
      <c r="B238" s="78">
        <v>1</v>
      </c>
      <c r="C238" s="54"/>
      <c r="D238" s="25">
        <v>6171</v>
      </c>
      <c r="E238" s="25"/>
      <c r="F238" s="112"/>
      <c r="G238" s="112"/>
      <c r="H238" s="108"/>
      <c r="I238" s="108"/>
      <c r="J238" s="108"/>
      <c r="K238" s="76" t="s">
        <v>118</v>
      </c>
    </row>
    <row r="239" spans="2:11">
      <c r="B239" s="16">
        <v>1</v>
      </c>
      <c r="C239" s="44"/>
      <c r="D239" s="30">
        <v>6409</v>
      </c>
      <c r="E239" s="18">
        <v>5223</v>
      </c>
      <c r="F239" s="108">
        <v>35000</v>
      </c>
      <c r="G239" s="108">
        <v>45000</v>
      </c>
      <c r="H239" s="111">
        <f>I239/G239*100</f>
        <v>100</v>
      </c>
      <c r="I239" s="111">
        <v>45000</v>
      </c>
      <c r="J239" s="141">
        <f t="shared" si="10"/>
        <v>128.57142857142858</v>
      </c>
      <c r="K239" s="31" t="s">
        <v>130</v>
      </c>
    </row>
    <row r="240" spans="2:11">
      <c r="B240" s="16">
        <v>1</v>
      </c>
      <c r="C240" s="4"/>
      <c r="D240" s="18">
        <v>6409</v>
      </c>
      <c r="E240" s="44">
        <v>5229</v>
      </c>
      <c r="F240" s="108">
        <v>85000</v>
      </c>
      <c r="G240" s="108">
        <v>56000</v>
      </c>
      <c r="H240" s="108">
        <f>I240/G240*100</f>
        <v>100</v>
      </c>
      <c r="I240" s="108">
        <v>56000</v>
      </c>
      <c r="J240" s="150">
        <f t="shared" si="10"/>
        <v>65.882352941176464</v>
      </c>
      <c r="K240" s="19" t="s">
        <v>204</v>
      </c>
    </row>
    <row r="241" spans="2:11">
      <c r="B241" s="78">
        <v>1</v>
      </c>
      <c r="C241" s="54"/>
      <c r="D241" s="25">
        <v>6409</v>
      </c>
      <c r="E241" s="25"/>
      <c r="F241" s="112"/>
      <c r="G241" s="112"/>
      <c r="H241" s="112"/>
      <c r="I241" s="112"/>
      <c r="J241" s="140"/>
      <c r="K241" s="76" t="s">
        <v>123</v>
      </c>
    </row>
    <row r="242" spans="2:11">
      <c r="B242" s="77">
        <v>2</v>
      </c>
      <c r="C242" s="98"/>
      <c r="D242" s="30">
        <v>5512</v>
      </c>
      <c r="E242" s="30">
        <v>5222</v>
      </c>
      <c r="F242" s="111">
        <v>30000</v>
      </c>
      <c r="G242" s="111">
        <v>30000</v>
      </c>
      <c r="H242" s="111">
        <f>I242/G242*100</f>
        <v>100</v>
      </c>
      <c r="I242" s="111">
        <v>30000</v>
      </c>
      <c r="J242" s="141">
        <f t="shared" si="10"/>
        <v>100</v>
      </c>
      <c r="K242" s="31" t="s">
        <v>160</v>
      </c>
    </row>
    <row r="243" spans="2:11">
      <c r="B243" s="78">
        <v>2</v>
      </c>
      <c r="C243" s="54"/>
      <c r="D243" s="25">
        <v>5512</v>
      </c>
      <c r="E243" s="26"/>
      <c r="F243" s="112"/>
      <c r="G243" s="112"/>
      <c r="H243" s="112"/>
      <c r="I243" s="112"/>
      <c r="J243" s="140"/>
      <c r="K243" s="76" t="s">
        <v>163</v>
      </c>
    </row>
    <row r="244" spans="2:11">
      <c r="B244" s="16">
        <v>2</v>
      </c>
      <c r="C244" s="55"/>
      <c r="D244" s="18">
        <v>6409</v>
      </c>
      <c r="E244" s="18">
        <v>5223</v>
      </c>
      <c r="F244" s="108">
        <v>5000</v>
      </c>
      <c r="G244" s="108">
        <v>5000</v>
      </c>
      <c r="H244" s="108">
        <f>I244/G244*100</f>
        <v>100</v>
      </c>
      <c r="I244" s="108">
        <v>5000</v>
      </c>
      <c r="J244" s="108">
        <f t="shared" ref="J244" si="11">I244/F244*100</f>
        <v>100</v>
      </c>
      <c r="K244" s="19" t="s">
        <v>131</v>
      </c>
    </row>
    <row r="245" spans="2:11">
      <c r="B245" s="79">
        <v>2</v>
      </c>
      <c r="C245" s="55"/>
      <c r="D245" s="53">
        <v>6409</v>
      </c>
      <c r="E245" s="53"/>
      <c r="F245" s="108"/>
      <c r="G245" s="108"/>
      <c r="H245" s="108"/>
      <c r="I245" s="108"/>
      <c r="J245" s="108"/>
      <c r="K245" s="80" t="s">
        <v>123</v>
      </c>
    </row>
    <row r="246" spans="2:11">
      <c r="B246" s="77">
        <v>3</v>
      </c>
      <c r="C246" s="98"/>
      <c r="D246" s="30">
        <v>6171</v>
      </c>
      <c r="E246" s="30">
        <v>5169</v>
      </c>
      <c r="F246" s="111">
        <v>35000</v>
      </c>
      <c r="G246" s="111">
        <v>35000</v>
      </c>
      <c r="H246" s="111">
        <f>I246/G246*100</f>
        <v>99.314285714285717</v>
      </c>
      <c r="I246" s="111">
        <v>34760</v>
      </c>
      <c r="J246" s="141">
        <f t="shared" si="10"/>
        <v>99.314285714285717</v>
      </c>
      <c r="K246" s="31" t="s">
        <v>147</v>
      </c>
    </row>
    <row r="247" spans="2:11">
      <c r="B247" s="78">
        <v>3</v>
      </c>
      <c r="C247" s="54"/>
      <c r="D247" s="25">
        <v>6171</v>
      </c>
      <c r="E247" s="25"/>
      <c r="F247" s="112"/>
      <c r="G247" s="112"/>
      <c r="H247" s="108"/>
      <c r="I247" s="108"/>
      <c r="J247" s="108"/>
      <c r="K247" s="76" t="s">
        <v>123</v>
      </c>
    </row>
    <row r="248" spans="2:11">
      <c r="B248" s="16">
        <v>4</v>
      </c>
      <c r="C248" s="44"/>
      <c r="D248" s="18">
        <v>3117</v>
      </c>
      <c r="E248" s="18">
        <v>6121</v>
      </c>
      <c r="F248" s="108">
        <v>0</v>
      </c>
      <c r="G248" s="108">
        <v>1073120.44</v>
      </c>
      <c r="H248" s="111">
        <f t="shared" ref="H248:H251" si="12">I248/G248*100</f>
        <v>100</v>
      </c>
      <c r="I248" s="111">
        <v>1073120.44</v>
      </c>
      <c r="J248" s="141"/>
      <c r="K248" s="19" t="s">
        <v>207</v>
      </c>
    </row>
    <row r="249" spans="2:11">
      <c r="B249" s="16">
        <v>4</v>
      </c>
      <c r="C249" s="44">
        <v>54100000</v>
      </c>
      <c r="D249" s="18">
        <v>3117</v>
      </c>
      <c r="E249" s="18">
        <v>6121</v>
      </c>
      <c r="F249" s="108">
        <v>0</v>
      </c>
      <c r="G249" s="108">
        <v>174117</v>
      </c>
      <c r="H249" s="150">
        <f t="shared" si="12"/>
        <v>100</v>
      </c>
      <c r="I249" s="108">
        <v>174117</v>
      </c>
      <c r="J249" s="150"/>
      <c r="K249" s="19" t="s">
        <v>207</v>
      </c>
    </row>
    <row r="250" spans="2:11">
      <c r="B250" s="16">
        <v>4</v>
      </c>
      <c r="C250" s="44">
        <v>54190877</v>
      </c>
      <c r="D250" s="18">
        <v>3117</v>
      </c>
      <c r="E250" s="18">
        <v>6121</v>
      </c>
      <c r="F250" s="108">
        <v>0</v>
      </c>
      <c r="G250" s="108">
        <v>87056.98</v>
      </c>
      <c r="H250" s="150">
        <f t="shared" si="12"/>
        <v>100</v>
      </c>
      <c r="I250" s="108">
        <v>87056.98</v>
      </c>
      <c r="J250" s="150"/>
      <c r="K250" s="19" t="s">
        <v>207</v>
      </c>
    </row>
    <row r="251" spans="2:11">
      <c r="B251" s="16">
        <v>4</v>
      </c>
      <c r="C251" s="44">
        <v>54515835</v>
      </c>
      <c r="D251" s="18">
        <v>3117</v>
      </c>
      <c r="E251" s="18">
        <v>6121</v>
      </c>
      <c r="F251" s="108">
        <v>0</v>
      </c>
      <c r="G251" s="108">
        <v>1479980.98</v>
      </c>
      <c r="H251" s="150">
        <f t="shared" si="12"/>
        <v>100</v>
      </c>
      <c r="I251" s="108">
        <v>1479980.98</v>
      </c>
      <c r="J251" s="150"/>
      <c r="K251" s="19" t="s">
        <v>207</v>
      </c>
    </row>
    <row r="252" spans="2:11">
      <c r="B252" s="78">
        <v>4</v>
      </c>
      <c r="C252" s="54"/>
      <c r="D252" s="25">
        <v>3117</v>
      </c>
      <c r="E252" s="25"/>
      <c r="F252" s="112"/>
      <c r="G252" s="112"/>
      <c r="H252" s="112"/>
      <c r="I252" s="112"/>
      <c r="J252" s="140"/>
      <c r="K252" s="76" t="s">
        <v>205</v>
      </c>
    </row>
    <row r="253" spans="2:11">
      <c r="B253" s="16">
        <v>5</v>
      </c>
      <c r="C253" s="44"/>
      <c r="D253" s="18">
        <v>6171</v>
      </c>
      <c r="E253" s="18">
        <v>5169</v>
      </c>
      <c r="F253" s="108">
        <v>26000</v>
      </c>
      <c r="G253" s="108">
        <v>26000</v>
      </c>
      <c r="H253" s="108">
        <f>I253/G253*100</f>
        <v>99.730769230769241</v>
      </c>
      <c r="I253" s="108">
        <v>25930</v>
      </c>
      <c r="J253" s="150">
        <f t="shared" si="10"/>
        <v>99.730769230769241</v>
      </c>
      <c r="K253" s="19" t="s">
        <v>132</v>
      </c>
    </row>
    <row r="254" spans="2:11">
      <c r="B254" s="79">
        <v>5</v>
      </c>
      <c r="C254" s="55"/>
      <c r="D254" s="53">
        <v>6171</v>
      </c>
      <c r="E254" s="53"/>
      <c r="F254" s="108"/>
      <c r="G254" s="108"/>
      <c r="H254" s="108"/>
      <c r="I254" s="108"/>
      <c r="J254" s="150"/>
      <c r="K254" s="80" t="s">
        <v>118</v>
      </c>
    </row>
    <row r="255" spans="2:11">
      <c r="B255" s="77">
        <v>6</v>
      </c>
      <c r="C255" s="98"/>
      <c r="D255" s="30">
        <v>3341</v>
      </c>
      <c r="E255" s="30">
        <v>6122</v>
      </c>
      <c r="F255" s="111">
        <v>0</v>
      </c>
      <c r="G255" s="111">
        <v>1117</v>
      </c>
      <c r="H255" s="141">
        <f t="shared" ref="H255:H258" si="13">I255/G255*100</f>
        <v>100</v>
      </c>
      <c r="I255" s="111">
        <v>1117</v>
      </c>
      <c r="J255" s="111"/>
      <c r="K255" s="31" t="s">
        <v>206</v>
      </c>
    </row>
    <row r="256" spans="2:11">
      <c r="B256" s="16">
        <v>6</v>
      </c>
      <c r="C256" s="55"/>
      <c r="D256" s="18">
        <v>3341</v>
      </c>
      <c r="E256" s="18">
        <v>6122</v>
      </c>
      <c r="F256" s="108">
        <v>0</v>
      </c>
      <c r="G256" s="108">
        <v>129358.3</v>
      </c>
      <c r="H256" s="150">
        <f t="shared" si="13"/>
        <v>100</v>
      </c>
      <c r="I256" s="108">
        <v>129358.3</v>
      </c>
      <c r="J256" s="108"/>
      <c r="K256" s="19" t="s">
        <v>206</v>
      </c>
    </row>
    <row r="257" spans="2:11">
      <c r="B257" s="16">
        <v>6</v>
      </c>
      <c r="C257" s="55"/>
      <c r="D257" s="18">
        <v>3341</v>
      </c>
      <c r="E257" s="18">
        <v>6122</v>
      </c>
      <c r="F257" s="108">
        <v>0</v>
      </c>
      <c r="G257" s="108">
        <v>64679.15</v>
      </c>
      <c r="H257" s="108">
        <f t="shared" si="13"/>
        <v>100</v>
      </c>
      <c r="I257" s="108">
        <v>64679.15</v>
      </c>
      <c r="J257" s="108"/>
      <c r="K257" s="19" t="s">
        <v>206</v>
      </c>
    </row>
    <row r="258" spans="2:11">
      <c r="B258" s="16">
        <v>6</v>
      </c>
      <c r="C258" s="55"/>
      <c r="D258" s="18">
        <v>3341</v>
      </c>
      <c r="E258" s="18">
        <v>6122</v>
      </c>
      <c r="F258" s="108">
        <v>0</v>
      </c>
      <c r="G258" s="108">
        <v>1099545.55</v>
      </c>
      <c r="H258" s="108">
        <f t="shared" si="13"/>
        <v>100</v>
      </c>
      <c r="I258" s="108">
        <v>1099545.55</v>
      </c>
      <c r="J258" s="108"/>
      <c r="K258" s="19" t="s">
        <v>206</v>
      </c>
    </row>
    <row r="259" spans="2:11">
      <c r="B259" s="78">
        <v>6</v>
      </c>
      <c r="C259" s="54"/>
      <c r="D259" s="25">
        <v>3341</v>
      </c>
      <c r="E259" s="25">
        <v>6122</v>
      </c>
      <c r="F259" s="112"/>
      <c r="G259" s="112"/>
      <c r="H259" s="108"/>
      <c r="I259" s="112"/>
      <c r="J259" s="112"/>
      <c r="K259" s="76" t="s">
        <v>68</v>
      </c>
    </row>
    <row r="260" spans="2:11">
      <c r="B260" s="16">
        <v>10</v>
      </c>
      <c r="C260" s="17"/>
      <c r="D260" s="18">
        <v>2321</v>
      </c>
      <c r="E260" s="18">
        <v>6121</v>
      </c>
      <c r="F260" s="108">
        <v>310000</v>
      </c>
      <c r="G260" s="108">
        <v>0</v>
      </c>
      <c r="H260" s="141"/>
      <c r="I260" s="108">
        <v>0</v>
      </c>
      <c r="J260" s="108">
        <f t="shared" si="10"/>
        <v>0</v>
      </c>
      <c r="K260" s="19" t="s">
        <v>145</v>
      </c>
    </row>
    <row r="261" spans="2:11">
      <c r="B261" s="78">
        <v>10</v>
      </c>
      <c r="C261" s="137"/>
      <c r="D261" s="25">
        <v>2321</v>
      </c>
      <c r="E261" s="25"/>
      <c r="F261" s="112"/>
      <c r="G261" s="112"/>
      <c r="H261" s="108"/>
      <c r="I261" s="108"/>
      <c r="J261" s="108"/>
      <c r="K261" s="76" t="s">
        <v>144</v>
      </c>
    </row>
    <row r="262" spans="2:11">
      <c r="B262" s="133">
        <v>4112</v>
      </c>
      <c r="C262" s="134"/>
      <c r="D262" s="135">
        <v>2310</v>
      </c>
      <c r="E262" s="135">
        <v>5329</v>
      </c>
      <c r="F262" s="111">
        <v>28170</v>
      </c>
      <c r="G262" s="111">
        <v>28170</v>
      </c>
      <c r="H262" s="111">
        <f>I262/G262*100</f>
        <v>100</v>
      </c>
      <c r="I262" s="111">
        <v>28170</v>
      </c>
      <c r="J262" s="141">
        <f t="shared" si="10"/>
        <v>100</v>
      </c>
      <c r="K262" s="136" t="s">
        <v>166</v>
      </c>
    </row>
    <row r="263" spans="2:11">
      <c r="B263" s="88">
        <v>4112</v>
      </c>
      <c r="C263" s="89"/>
      <c r="D263" s="90">
        <v>2310</v>
      </c>
      <c r="E263" s="90"/>
      <c r="F263" s="112"/>
      <c r="G263" s="112"/>
      <c r="H263" s="112"/>
      <c r="I263" s="112"/>
      <c r="J263" s="140"/>
      <c r="K263" s="91" t="s">
        <v>49</v>
      </c>
    </row>
    <row r="264" spans="2:11">
      <c r="B264" s="61">
        <v>4118</v>
      </c>
      <c r="C264" s="62"/>
      <c r="D264" s="63">
        <v>6409</v>
      </c>
      <c r="E264" s="63">
        <v>5329</v>
      </c>
      <c r="F264" s="108">
        <v>1710</v>
      </c>
      <c r="G264" s="108">
        <v>1710</v>
      </c>
      <c r="H264" s="108">
        <f>I264/G264*100</f>
        <v>101.05263157894737</v>
      </c>
      <c r="I264" s="108">
        <v>1728</v>
      </c>
      <c r="J264" s="108">
        <f t="shared" si="10"/>
        <v>101.05263157894737</v>
      </c>
      <c r="K264" s="64" t="s">
        <v>133</v>
      </c>
    </row>
    <row r="265" spans="2:11" ht="12.75" thickBot="1">
      <c r="B265" s="65">
        <v>4118</v>
      </c>
      <c r="C265" s="66"/>
      <c r="D265" s="67">
        <v>6409</v>
      </c>
      <c r="E265" s="68"/>
      <c r="F265" s="108"/>
      <c r="G265" s="108"/>
      <c r="H265" s="108"/>
      <c r="I265" s="108"/>
      <c r="J265" s="108"/>
      <c r="K265" s="96" t="s">
        <v>123</v>
      </c>
    </row>
    <row r="266" spans="2:11" ht="12.75" thickBot="1">
      <c r="B266" s="40" t="s">
        <v>134</v>
      </c>
      <c r="C266" s="37"/>
      <c r="D266" s="37"/>
      <c r="E266" s="37"/>
      <c r="F266" s="116">
        <v>500800</v>
      </c>
      <c r="G266" s="142"/>
      <c r="H266" s="145"/>
      <c r="I266" s="142"/>
      <c r="J266" s="145"/>
      <c r="K266" s="95"/>
    </row>
    <row r="267" spans="2:11" ht="12.75" thickBot="1">
      <c r="B267" s="70">
        <v>4112</v>
      </c>
      <c r="C267" s="71"/>
      <c r="D267" s="68">
        <v>2310</v>
      </c>
      <c r="E267" s="68">
        <v>6349</v>
      </c>
      <c r="F267" s="108">
        <v>500800</v>
      </c>
      <c r="G267" s="108">
        <v>500800</v>
      </c>
      <c r="H267" s="145">
        <f>I267/G267*100</f>
        <v>100</v>
      </c>
      <c r="I267" s="142">
        <v>500800</v>
      </c>
      <c r="J267" s="145">
        <f t="shared" si="10"/>
        <v>100</v>
      </c>
      <c r="K267" s="144" t="s">
        <v>135</v>
      </c>
    </row>
    <row r="268" spans="2:11" ht="12.75" thickBot="1">
      <c r="B268" s="35" t="s">
        <v>136</v>
      </c>
      <c r="C268" s="37"/>
      <c r="D268" s="37"/>
      <c r="E268" s="37"/>
      <c r="F268" s="124">
        <f>SUM(F69:F266)</f>
        <v>7299661</v>
      </c>
      <c r="G268" s="143">
        <f>SUM(G69:G267)</f>
        <v>9984736.2200000007</v>
      </c>
      <c r="H268" s="145"/>
      <c r="I268" s="143">
        <f>SUM(I69:I267)</f>
        <v>9983535.1900000013</v>
      </c>
      <c r="J268" s="145"/>
      <c r="K268" s="69"/>
    </row>
    <row r="269" spans="2:11" ht="12.75" thickBot="1">
      <c r="B269" s="72"/>
      <c r="C269" s="59"/>
      <c r="D269" s="72"/>
      <c r="E269" s="72"/>
      <c r="F269" s="5"/>
      <c r="G269" s="5"/>
      <c r="H269" s="5"/>
      <c r="I269" s="5"/>
      <c r="J269" s="5"/>
      <c r="K269" s="72"/>
    </row>
    <row r="270" spans="2:11" s="94" customFormat="1" ht="12.75" thickBot="1">
      <c r="B270" s="122"/>
      <c r="C270" s="123"/>
      <c r="D270" s="122"/>
      <c r="E270" s="122"/>
      <c r="F270" s="131">
        <f>SUM(F64-F268)</f>
        <v>0</v>
      </c>
      <c r="G270" s="139"/>
      <c r="H270" s="139"/>
      <c r="I270" s="139"/>
      <c r="J270" s="139"/>
      <c r="K270" s="122"/>
    </row>
    <row r="271" spans="2:11">
      <c r="B271" s="72"/>
      <c r="C271" s="59"/>
      <c r="D271" s="72"/>
      <c r="E271" s="72"/>
      <c r="F271" s="5"/>
      <c r="G271" s="5"/>
      <c r="H271" s="5"/>
      <c r="I271" s="5"/>
      <c r="J271" s="5"/>
      <c r="K271" s="72"/>
    </row>
    <row r="272" spans="2:11">
      <c r="B272" s="72"/>
      <c r="C272" s="59"/>
      <c r="D272" s="72"/>
      <c r="E272" s="72"/>
      <c r="F272" s="82"/>
      <c r="G272" s="82"/>
      <c r="H272" s="82"/>
      <c r="I272" s="82"/>
      <c r="J272" s="82"/>
      <c r="K272" s="72"/>
    </row>
    <row r="273" spans="2:11">
      <c r="B273" s="4"/>
      <c r="C273" s="4"/>
      <c r="D273" s="4"/>
      <c r="E273" s="4"/>
      <c r="F273" s="5"/>
      <c r="G273" s="5"/>
      <c r="H273" s="5"/>
      <c r="I273" s="5"/>
      <c r="J273" s="5"/>
      <c r="K273" s="4"/>
    </row>
    <row r="274" spans="2:11">
      <c r="B274" s="4"/>
      <c r="C274" s="4"/>
      <c r="D274" s="4"/>
      <c r="E274" s="4"/>
      <c r="F274" s="5"/>
      <c r="G274" s="5"/>
      <c r="H274" s="5"/>
      <c r="I274" s="5"/>
      <c r="J274" s="5"/>
      <c r="K274" s="4"/>
    </row>
    <row r="275" spans="2:11">
      <c r="B275" s="4"/>
      <c r="C275" s="4"/>
      <c r="D275" s="4"/>
      <c r="E275" s="4"/>
      <c r="F275" s="5"/>
      <c r="G275" s="5"/>
      <c r="H275" s="5"/>
      <c r="I275" s="5"/>
      <c r="J275" s="5"/>
      <c r="K275" s="4"/>
    </row>
    <row r="276" spans="2:11">
      <c r="B276" s="4"/>
      <c r="C276" s="4"/>
      <c r="D276" s="4"/>
      <c r="E276" s="4"/>
      <c r="F276" s="5"/>
      <c r="G276" s="5"/>
      <c r="H276" s="5"/>
      <c r="I276" s="5"/>
      <c r="J276" s="5"/>
      <c r="K276" s="4"/>
    </row>
    <row r="277" spans="2:11">
      <c r="F277" s="5"/>
      <c r="G277" s="5"/>
      <c r="H277" s="5"/>
      <c r="I277" s="5"/>
      <c r="J277" s="5"/>
      <c r="K277" s="4"/>
    </row>
    <row r="278" spans="2:11">
      <c r="B278" s="4"/>
      <c r="C278" s="4"/>
      <c r="D278" s="4"/>
      <c r="E278" s="4"/>
      <c r="F278" s="5"/>
      <c r="G278" s="5"/>
      <c r="H278" s="5"/>
      <c r="I278" s="5"/>
      <c r="J278" s="5"/>
      <c r="K278" s="4"/>
    </row>
    <row r="279" spans="2:11">
      <c r="B279" s="4"/>
      <c r="C279" s="4"/>
      <c r="D279" s="4"/>
      <c r="E279" s="4"/>
      <c r="F279" s="5"/>
      <c r="G279" s="5"/>
      <c r="H279" s="5"/>
      <c r="I279" s="5"/>
      <c r="J279" s="5"/>
      <c r="K279" s="4"/>
    </row>
    <row r="280" spans="2:11">
      <c r="B280" s="4"/>
      <c r="C280" s="4"/>
      <c r="D280" s="4"/>
      <c r="E280" s="4"/>
      <c r="F280" s="5"/>
      <c r="G280" s="5"/>
      <c r="H280" s="5"/>
      <c r="I280" s="5"/>
      <c r="J280" s="5"/>
      <c r="K280" s="4"/>
    </row>
    <row r="281" spans="2:11">
      <c r="B281" s="4"/>
      <c r="C281" s="4"/>
      <c r="D281" s="4"/>
      <c r="E281" s="4"/>
      <c r="F281" s="5"/>
      <c r="G281" s="5"/>
      <c r="H281" s="5"/>
      <c r="I281" s="5"/>
      <c r="J281" s="5"/>
      <c r="K281" s="60"/>
    </row>
    <row r="282" spans="2:11">
      <c r="B282" s="4"/>
      <c r="C282" s="4"/>
      <c r="D282" s="4"/>
      <c r="E282" s="4"/>
      <c r="F282" s="5"/>
      <c r="G282" s="5"/>
      <c r="H282" s="5"/>
      <c r="I282" s="5"/>
      <c r="J282" s="5"/>
      <c r="K282" s="73"/>
    </row>
    <row r="283" spans="2:11">
      <c r="B283" s="4"/>
      <c r="C283" s="4"/>
      <c r="D283" s="4"/>
      <c r="E283" s="4"/>
      <c r="F283" s="5"/>
      <c r="G283" s="5"/>
      <c r="H283" s="5"/>
      <c r="I283" s="5"/>
      <c r="J283" s="5"/>
      <c r="K283" s="60"/>
    </row>
    <row r="284" spans="2:11">
      <c r="B284" s="4"/>
      <c r="C284" s="4"/>
      <c r="D284" s="4"/>
      <c r="E284" s="4"/>
      <c r="F284" s="5"/>
      <c r="G284" s="5"/>
      <c r="H284" s="5"/>
      <c r="I284" s="5"/>
      <c r="J284" s="5"/>
    </row>
    <row r="285" spans="2:11">
      <c r="B285" s="4"/>
      <c r="C285" s="4"/>
      <c r="D285" s="4"/>
      <c r="E285" s="4"/>
      <c r="F285" s="5"/>
      <c r="G285" s="5"/>
      <c r="H285" s="5"/>
      <c r="I285" s="5"/>
      <c r="J285" s="5"/>
    </row>
    <row r="286" spans="2:11">
      <c r="B286" s="4"/>
      <c r="C286" s="4"/>
      <c r="D286" s="4"/>
      <c r="E286" s="4"/>
      <c r="F286" s="5"/>
      <c r="G286" s="5"/>
      <c r="H286" s="5"/>
      <c r="I286" s="5"/>
      <c r="J286" s="5"/>
    </row>
    <row r="287" spans="2:11">
      <c r="B287" s="4"/>
      <c r="C287" s="4"/>
      <c r="D287" s="4"/>
      <c r="E287" s="4"/>
      <c r="F287" s="5"/>
      <c r="G287" s="5"/>
      <c r="H287" s="5"/>
      <c r="I287" s="5"/>
      <c r="J287" s="5"/>
    </row>
    <row r="288" spans="2:11">
      <c r="B288" s="4"/>
      <c r="C288" s="4"/>
      <c r="D288" s="4"/>
      <c r="E288" s="4"/>
      <c r="F288" s="5"/>
      <c r="G288" s="5"/>
      <c r="H288" s="5"/>
      <c r="I288" s="5"/>
      <c r="J288" s="5"/>
    </row>
    <row r="289" spans="2:11">
      <c r="B289" s="4"/>
      <c r="C289" s="4"/>
      <c r="D289" s="4"/>
      <c r="E289" s="4"/>
      <c r="F289" s="5"/>
      <c r="G289" s="5"/>
      <c r="H289" s="5"/>
      <c r="I289" s="5"/>
      <c r="J289" s="5"/>
    </row>
    <row r="290" spans="2:11">
      <c r="B290" s="4"/>
      <c r="C290" s="4"/>
      <c r="D290" s="4"/>
      <c r="E290" s="4"/>
      <c r="F290" s="5"/>
      <c r="G290" s="5"/>
      <c r="H290" s="5"/>
      <c r="I290" s="5"/>
      <c r="J290" s="5"/>
    </row>
    <row r="291" spans="2:11">
      <c r="B291" s="4"/>
      <c r="C291" s="4"/>
      <c r="D291" s="4"/>
      <c r="E291" s="4"/>
      <c r="F291" s="5"/>
      <c r="G291" s="5"/>
      <c r="H291" s="5"/>
      <c r="I291" s="5"/>
      <c r="J291" s="5"/>
    </row>
    <row r="292" spans="2:11">
      <c r="B292" s="4"/>
      <c r="C292" s="4"/>
      <c r="D292" s="4"/>
      <c r="E292" s="4"/>
      <c r="F292" s="5"/>
      <c r="G292" s="5"/>
      <c r="H292" s="5"/>
      <c r="I292" s="5"/>
      <c r="J292" s="5"/>
    </row>
    <row r="293" spans="2:11">
      <c r="B293" s="4"/>
      <c r="C293" s="4"/>
      <c r="D293" s="4"/>
      <c r="E293" s="4"/>
      <c r="F293" s="5"/>
      <c r="G293" s="5"/>
      <c r="H293" s="5"/>
      <c r="I293" s="5"/>
      <c r="J293" s="5"/>
    </row>
    <row r="294" spans="2:11">
      <c r="B294" s="4"/>
      <c r="C294" s="4"/>
      <c r="D294" s="4"/>
      <c r="E294" s="4"/>
      <c r="F294" s="5"/>
      <c r="G294" s="5"/>
      <c r="H294" s="5"/>
      <c r="I294" s="5"/>
      <c r="J294" s="5"/>
      <c r="K294" s="4"/>
    </row>
    <row r="295" spans="2:11">
      <c r="B295" s="4"/>
      <c r="C295" s="4"/>
      <c r="D295" s="4"/>
      <c r="E295" s="4"/>
      <c r="F295" s="5"/>
      <c r="G295" s="5"/>
      <c r="H295" s="5"/>
      <c r="I295" s="5"/>
      <c r="J295" s="5"/>
      <c r="K295" s="4"/>
    </row>
    <row r="296" spans="2:11">
      <c r="B296" s="4"/>
      <c r="C296" s="4"/>
      <c r="D296" s="4"/>
      <c r="E296" s="4"/>
      <c r="F296" s="5"/>
      <c r="G296" s="5"/>
      <c r="H296" s="5"/>
      <c r="I296" s="5"/>
      <c r="J296" s="5"/>
      <c r="K296" s="4"/>
    </row>
    <row r="297" spans="2:11">
      <c r="B297" s="4"/>
      <c r="C297" s="4"/>
      <c r="D297" s="4"/>
      <c r="E297" s="4"/>
      <c r="F297" s="5"/>
      <c r="G297" s="5"/>
      <c r="H297" s="5"/>
      <c r="I297" s="5"/>
      <c r="J297" s="5"/>
      <c r="K297" s="4"/>
    </row>
    <row r="298" spans="2:11">
      <c r="B298" s="4"/>
      <c r="C298" s="4"/>
      <c r="D298" s="4"/>
      <c r="E298" s="4"/>
      <c r="F298" s="5"/>
      <c r="G298" s="5"/>
      <c r="H298" s="5"/>
      <c r="I298" s="5"/>
      <c r="J298" s="5"/>
      <c r="K298" s="4"/>
    </row>
    <row r="299" spans="2:11">
      <c r="B299" s="4"/>
      <c r="C299" s="4"/>
      <c r="D299" s="4"/>
      <c r="E299" s="4"/>
      <c r="F299" s="5"/>
      <c r="G299" s="5"/>
      <c r="H299" s="5"/>
      <c r="I299" s="5"/>
      <c r="J299" s="5"/>
      <c r="K299" s="4"/>
    </row>
    <row r="300" spans="2:11">
      <c r="B300" s="4"/>
      <c r="C300" s="4"/>
      <c r="D300" s="4"/>
      <c r="E300" s="4"/>
      <c r="F300" s="5"/>
      <c r="G300" s="5"/>
      <c r="H300" s="5"/>
      <c r="I300" s="5"/>
      <c r="J300" s="5"/>
      <c r="K300" s="4"/>
    </row>
    <row r="301" spans="2:11">
      <c r="B301" s="4"/>
      <c r="C301" s="4"/>
      <c r="D301" s="4"/>
      <c r="E301" s="4"/>
      <c r="F301" s="5"/>
      <c r="G301" s="5"/>
      <c r="H301" s="5"/>
      <c r="I301" s="5"/>
      <c r="J301" s="5"/>
      <c r="K301" s="4"/>
    </row>
    <row r="302" spans="2:11">
      <c r="B302" s="4"/>
      <c r="C302" s="4"/>
      <c r="D302" s="4"/>
      <c r="E302" s="4"/>
      <c r="F302" s="5"/>
      <c r="G302" s="5"/>
      <c r="H302" s="5"/>
      <c r="I302" s="5"/>
      <c r="J302" s="5"/>
      <c r="K302" s="4"/>
    </row>
    <row r="303" spans="2:11">
      <c r="B303" s="4"/>
      <c r="C303" s="4"/>
      <c r="D303" s="4"/>
      <c r="E303" s="4"/>
      <c r="F303" s="5"/>
      <c r="G303" s="5"/>
      <c r="H303" s="5"/>
      <c r="I303" s="5"/>
      <c r="J303" s="5"/>
      <c r="K303" s="4"/>
    </row>
    <row r="304" spans="2:11">
      <c r="B304" s="4"/>
      <c r="C304" s="4"/>
      <c r="D304" s="4"/>
      <c r="E304" s="4"/>
      <c r="F304" s="5"/>
      <c r="G304" s="5"/>
      <c r="H304" s="5"/>
      <c r="I304" s="5"/>
      <c r="J304" s="5"/>
      <c r="K304" s="4"/>
    </row>
    <row r="305" spans="2:11">
      <c r="B305" s="4"/>
      <c r="C305" s="4"/>
      <c r="D305" s="4"/>
      <c r="E305" s="4"/>
      <c r="F305" s="5"/>
      <c r="G305" s="5"/>
      <c r="H305" s="5"/>
      <c r="I305" s="5"/>
      <c r="J305" s="5"/>
      <c r="K305" s="4"/>
    </row>
    <row r="306" spans="2:11">
      <c r="B306" s="4"/>
      <c r="C306" s="4"/>
      <c r="D306" s="4"/>
      <c r="E306" s="4"/>
      <c r="F306" s="5"/>
      <c r="G306" s="5"/>
      <c r="H306" s="5"/>
      <c r="I306" s="5"/>
      <c r="J306" s="5"/>
      <c r="K306" s="4"/>
    </row>
    <row r="307" spans="2:11">
      <c r="B307" s="4"/>
      <c r="C307" s="4"/>
      <c r="D307" s="4"/>
      <c r="E307" s="4"/>
      <c r="F307" s="5"/>
      <c r="G307" s="5"/>
      <c r="H307" s="5"/>
      <c r="I307" s="5"/>
      <c r="J307" s="5"/>
      <c r="K307" s="4"/>
    </row>
    <row r="308" spans="2:11">
      <c r="B308" s="4"/>
      <c r="C308" s="4"/>
      <c r="D308" s="4"/>
      <c r="E308" s="4"/>
      <c r="F308" s="5"/>
      <c r="G308" s="5"/>
      <c r="H308" s="5"/>
      <c r="I308" s="5"/>
      <c r="J308" s="5"/>
      <c r="K308" s="4"/>
    </row>
    <row r="309" spans="2:11">
      <c r="B309" s="4"/>
      <c r="C309" s="4"/>
      <c r="D309" s="4"/>
      <c r="E309" s="4"/>
      <c r="F309" s="5"/>
      <c r="G309" s="5"/>
      <c r="H309" s="5"/>
      <c r="I309" s="5"/>
      <c r="J309" s="5"/>
      <c r="K309" s="4"/>
    </row>
    <row r="310" spans="2:11">
      <c r="B310" s="4"/>
      <c r="C310" s="4"/>
      <c r="D310" s="4"/>
      <c r="E310" s="4"/>
      <c r="F310" s="5"/>
      <c r="G310" s="5"/>
      <c r="H310" s="5"/>
      <c r="I310" s="5"/>
      <c r="J310" s="5"/>
      <c r="K310" s="4"/>
    </row>
    <row r="311" spans="2:11">
      <c r="B311" s="4"/>
      <c r="C311" s="4"/>
      <c r="D311" s="4"/>
      <c r="E311" s="4"/>
      <c r="F311" s="5"/>
      <c r="G311" s="5"/>
      <c r="H311" s="5"/>
      <c r="I311" s="5"/>
      <c r="J311" s="5"/>
      <c r="K311" s="4"/>
    </row>
    <row r="312" spans="2:11">
      <c r="B312" s="4"/>
      <c r="C312" s="4"/>
      <c r="D312" s="4"/>
      <c r="E312" s="4"/>
      <c r="F312" s="5"/>
      <c r="G312" s="5"/>
      <c r="H312" s="5"/>
      <c r="I312" s="5"/>
      <c r="J312" s="5"/>
      <c r="K312" s="4"/>
    </row>
    <row r="313" spans="2:11">
      <c r="B313" s="4"/>
      <c r="C313" s="4"/>
      <c r="D313" s="4"/>
      <c r="E313" s="4"/>
      <c r="F313" s="5"/>
      <c r="G313" s="5"/>
      <c r="H313" s="5"/>
      <c r="I313" s="5"/>
      <c r="J313" s="5"/>
      <c r="K313" s="4"/>
    </row>
    <row r="314" spans="2:11">
      <c r="B314" s="4"/>
      <c r="C314" s="4"/>
      <c r="D314" s="4"/>
      <c r="E314" s="4"/>
      <c r="F314" s="5"/>
      <c r="G314" s="5"/>
      <c r="H314" s="5"/>
      <c r="I314" s="5"/>
      <c r="J314" s="5"/>
      <c r="K314" s="4"/>
    </row>
    <row r="315" spans="2:11">
      <c r="B315" s="4"/>
      <c r="C315" s="4"/>
      <c r="D315" s="4"/>
      <c r="E315" s="4"/>
      <c r="F315" s="5"/>
      <c r="G315" s="5"/>
      <c r="H315" s="5"/>
      <c r="I315" s="5"/>
      <c r="J315" s="5"/>
      <c r="K315" s="4"/>
    </row>
    <row r="316" spans="2:11">
      <c r="B316" s="4"/>
      <c r="C316" s="4"/>
      <c r="D316" s="4"/>
      <c r="E316" s="4"/>
      <c r="F316" s="5"/>
      <c r="G316" s="5"/>
      <c r="H316" s="5"/>
      <c r="I316" s="5"/>
      <c r="J316" s="5"/>
      <c r="K316" s="4"/>
    </row>
    <row r="317" spans="2:11">
      <c r="B317" s="4"/>
      <c r="C317" s="4"/>
      <c r="D317" s="4"/>
      <c r="E317" s="4"/>
      <c r="F317" s="5"/>
      <c r="G317" s="5"/>
      <c r="H317" s="5"/>
      <c r="I317" s="5"/>
      <c r="J317" s="5"/>
      <c r="K317" s="4"/>
    </row>
    <row r="318" spans="2:11">
      <c r="B318" s="4"/>
      <c r="C318" s="4"/>
      <c r="D318" s="4"/>
      <c r="E318" s="4"/>
      <c r="F318" s="5"/>
      <c r="G318" s="5"/>
      <c r="H318" s="5"/>
      <c r="I318" s="5"/>
      <c r="J318" s="5"/>
      <c r="K318" s="4"/>
    </row>
    <row r="319" spans="2:11">
      <c r="B319" s="4"/>
      <c r="C319" s="4"/>
      <c r="D319" s="4"/>
      <c r="E319" s="4"/>
      <c r="F319" s="5"/>
      <c r="G319" s="5"/>
      <c r="H319" s="5"/>
      <c r="I319" s="5"/>
      <c r="J319" s="5"/>
      <c r="K319" s="4"/>
    </row>
    <row r="320" spans="2:11">
      <c r="B320" s="4"/>
      <c r="C320" s="4"/>
      <c r="D320" s="4"/>
      <c r="E320" s="4"/>
      <c r="F320" s="5"/>
      <c r="G320" s="5"/>
      <c r="H320" s="5"/>
      <c r="I320" s="5"/>
      <c r="J320" s="5"/>
      <c r="K320" s="4"/>
    </row>
    <row r="321" spans="2:11">
      <c r="B321" s="4"/>
      <c r="C321" s="4"/>
      <c r="D321" s="4"/>
      <c r="E321" s="4"/>
      <c r="F321" s="5"/>
      <c r="G321" s="5"/>
      <c r="H321" s="5"/>
      <c r="I321" s="5"/>
      <c r="J321" s="5"/>
      <c r="K321" s="4"/>
    </row>
    <row r="322" spans="2:11">
      <c r="B322" s="4"/>
      <c r="C322" s="4"/>
      <c r="D322" s="4"/>
      <c r="E322" s="4"/>
      <c r="F322" s="5"/>
      <c r="G322" s="5"/>
      <c r="H322" s="5"/>
      <c r="I322" s="5"/>
      <c r="J322" s="5"/>
      <c r="K322" s="4"/>
    </row>
    <row r="323" spans="2:11">
      <c r="B323" s="4"/>
      <c r="C323" s="4"/>
      <c r="D323" s="4"/>
      <c r="E323" s="4"/>
      <c r="F323" s="5"/>
      <c r="G323" s="5"/>
      <c r="H323" s="5"/>
      <c r="I323" s="5"/>
      <c r="J323" s="5"/>
      <c r="K323" s="4"/>
    </row>
    <row r="324" spans="2:11">
      <c r="B324" s="4"/>
      <c r="C324" s="4"/>
      <c r="D324" s="4"/>
      <c r="E324" s="4"/>
      <c r="F324" s="5"/>
      <c r="G324" s="5"/>
      <c r="H324" s="5"/>
      <c r="I324" s="5"/>
      <c r="J324" s="5"/>
      <c r="K324" s="4"/>
    </row>
    <row r="325" spans="2:11">
      <c r="B325" s="4"/>
      <c r="C325" s="4"/>
      <c r="D325" s="4"/>
      <c r="E325" s="4"/>
      <c r="F325" s="5"/>
      <c r="G325" s="5"/>
      <c r="H325" s="5"/>
      <c r="I325" s="5"/>
      <c r="J325" s="5"/>
      <c r="K325" s="4"/>
    </row>
    <row r="326" spans="2:11">
      <c r="B326" s="4"/>
      <c r="C326" s="4"/>
      <c r="D326" s="4"/>
      <c r="E326" s="4"/>
      <c r="F326" s="5"/>
      <c r="G326" s="5"/>
      <c r="H326" s="5"/>
      <c r="I326" s="5"/>
      <c r="J326" s="5"/>
      <c r="K326" s="4"/>
    </row>
    <row r="327" spans="2:11">
      <c r="B327" s="4"/>
      <c r="C327" s="4"/>
      <c r="D327" s="4"/>
      <c r="E327" s="4"/>
      <c r="F327" s="5"/>
      <c r="G327" s="5"/>
      <c r="H327" s="5"/>
      <c r="I327" s="5"/>
      <c r="J327" s="5"/>
      <c r="K327" s="4"/>
    </row>
    <row r="328" spans="2:11">
      <c r="B328" s="4"/>
      <c r="C328" s="4"/>
      <c r="D328" s="4"/>
      <c r="E328" s="4"/>
      <c r="F328" s="5"/>
      <c r="G328" s="5"/>
      <c r="H328" s="5"/>
      <c r="I328" s="5"/>
      <c r="J328" s="5"/>
      <c r="K328" s="4"/>
    </row>
    <row r="329" spans="2:11">
      <c r="B329" s="4"/>
      <c r="C329" s="4"/>
      <c r="D329" s="4"/>
      <c r="E329" s="4"/>
      <c r="F329" s="5"/>
      <c r="G329" s="5"/>
      <c r="H329" s="5"/>
      <c r="I329" s="5"/>
      <c r="J329" s="5"/>
      <c r="K329" s="4"/>
    </row>
    <row r="330" spans="2:11">
      <c r="B330" s="4"/>
      <c r="C330" s="4"/>
      <c r="D330" s="4"/>
      <c r="E330" s="4"/>
      <c r="F330" s="5"/>
      <c r="G330" s="5"/>
      <c r="H330" s="5"/>
      <c r="I330" s="5"/>
      <c r="J330" s="5"/>
      <c r="K330" s="4"/>
    </row>
    <row r="331" spans="2:11">
      <c r="B331" s="4"/>
      <c r="C331" s="4"/>
      <c r="D331" s="4"/>
      <c r="E331" s="4"/>
      <c r="F331" s="5"/>
      <c r="G331" s="5"/>
      <c r="H331" s="5"/>
      <c r="I331" s="5"/>
      <c r="J331" s="5"/>
      <c r="K331" s="4"/>
    </row>
    <row r="332" spans="2:11">
      <c r="B332" s="4"/>
      <c r="C332" s="4"/>
      <c r="D332" s="4"/>
      <c r="E332" s="4"/>
      <c r="F332" s="5"/>
      <c r="G332" s="5"/>
      <c r="H332" s="5"/>
      <c r="I332" s="5"/>
      <c r="J332" s="5"/>
      <c r="K332" s="4"/>
    </row>
    <row r="333" spans="2:11">
      <c r="B333" s="4"/>
      <c r="C333" s="4"/>
      <c r="D333" s="4"/>
      <c r="E333" s="4"/>
      <c r="F333" s="5"/>
      <c r="G333" s="5"/>
      <c r="H333" s="5"/>
      <c r="I333" s="5"/>
      <c r="J333" s="5"/>
      <c r="K333" s="4"/>
    </row>
    <row r="334" spans="2:11">
      <c r="B334" s="4"/>
      <c r="C334" s="4"/>
      <c r="D334" s="4"/>
      <c r="E334" s="4"/>
      <c r="F334" s="5"/>
      <c r="G334" s="5"/>
      <c r="H334" s="5"/>
      <c r="I334" s="5"/>
      <c r="J334" s="5"/>
      <c r="K334" s="4"/>
    </row>
    <row r="335" spans="2:11">
      <c r="B335" s="4"/>
      <c r="C335" s="4"/>
      <c r="D335" s="4"/>
      <c r="E335" s="4"/>
      <c r="F335" s="5"/>
      <c r="G335" s="5"/>
      <c r="H335" s="5"/>
      <c r="I335" s="5"/>
      <c r="J335" s="5"/>
      <c r="K335" s="4"/>
    </row>
    <row r="336" spans="2:11">
      <c r="B336" s="4"/>
      <c r="C336" s="4"/>
      <c r="D336" s="4"/>
      <c r="E336" s="4"/>
      <c r="F336" s="5"/>
      <c r="G336" s="5"/>
      <c r="H336" s="5"/>
      <c r="I336" s="5"/>
      <c r="J336" s="5"/>
      <c r="K336" s="4"/>
    </row>
    <row r="337" spans="2:11">
      <c r="B337" s="4"/>
      <c r="C337" s="4"/>
      <c r="D337" s="4"/>
      <c r="E337" s="4"/>
      <c r="F337" s="5"/>
      <c r="G337" s="5"/>
      <c r="H337" s="5"/>
      <c r="I337" s="5"/>
      <c r="J337" s="5"/>
      <c r="K337" s="4"/>
    </row>
    <row r="338" spans="2:11">
      <c r="B338" s="4"/>
      <c r="C338" s="4"/>
      <c r="D338" s="4"/>
      <c r="E338" s="4"/>
      <c r="F338" s="5"/>
      <c r="G338" s="5"/>
      <c r="H338" s="5"/>
      <c r="I338" s="5"/>
      <c r="J338" s="5"/>
      <c r="K338" s="4"/>
    </row>
    <row r="339" spans="2:11">
      <c r="B339" s="4"/>
      <c r="C339" s="4"/>
      <c r="D339" s="4"/>
      <c r="E339" s="4"/>
      <c r="F339" s="5"/>
      <c r="G339" s="5"/>
      <c r="H339" s="5"/>
      <c r="I339" s="5"/>
      <c r="J339" s="5"/>
      <c r="K339" s="4"/>
    </row>
    <row r="340" spans="2:11">
      <c r="B340" s="4"/>
      <c r="C340" s="4"/>
      <c r="D340" s="4"/>
      <c r="E340" s="4"/>
      <c r="F340" s="5"/>
      <c r="G340" s="5"/>
      <c r="H340" s="5"/>
      <c r="I340" s="5"/>
      <c r="J340" s="5"/>
      <c r="K340" s="4"/>
    </row>
    <row r="341" spans="2:11">
      <c r="B341" s="4"/>
      <c r="C341" s="4"/>
      <c r="D341" s="4"/>
      <c r="E341" s="4"/>
      <c r="F341" s="5"/>
      <c r="G341" s="5"/>
      <c r="H341" s="5"/>
      <c r="I341" s="5"/>
      <c r="J341" s="5"/>
      <c r="K341" s="4"/>
    </row>
    <row r="342" spans="2:11">
      <c r="B342" s="4"/>
      <c r="C342" s="4"/>
      <c r="D342" s="4"/>
      <c r="E342" s="4"/>
      <c r="F342" s="5"/>
      <c r="G342" s="5"/>
      <c r="H342" s="5"/>
      <c r="I342" s="5"/>
      <c r="J342" s="5"/>
      <c r="K342" s="4"/>
    </row>
    <row r="343" spans="2:11">
      <c r="B343" s="4"/>
      <c r="C343" s="4"/>
      <c r="D343" s="4"/>
      <c r="E343" s="4"/>
      <c r="F343" s="5"/>
      <c r="G343" s="5"/>
      <c r="H343" s="5"/>
      <c r="I343" s="5"/>
      <c r="J343" s="5"/>
      <c r="K343" s="4"/>
    </row>
    <row r="344" spans="2:11">
      <c r="B344" s="4"/>
      <c r="C344" s="4"/>
      <c r="D344" s="4"/>
      <c r="E344" s="4"/>
      <c r="F344" s="5"/>
      <c r="G344" s="5"/>
      <c r="H344" s="5"/>
      <c r="I344" s="5"/>
      <c r="J344" s="5"/>
      <c r="K344" s="4"/>
    </row>
    <row r="345" spans="2:11">
      <c r="B345" s="4"/>
      <c r="C345" s="4"/>
      <c r="D345" s="4"/>
      <c r="E345" s="4"/>
      <c r="F345" s="5"/>
      <c r="G345" s="5"/>
      <c r="H345" s="5"/>
      <c r="I345" s="5"/>
      <c r="J345" s="5"/>
      <c r="K345" s="4"/>
    </row>
    <row r="346" spans="2:11">
      <c r="B346" s="4"/>
      <c r="C346" s="4"/>
      <c r="D346" s="4"/>
      <c r="E346" s="4"/>
      <c r="F346" s="5"/>
      <c r="G346" s="5"/>
      <c r="H346" s="5"/>
      <c r="I346" s="5"/>
      <c r="J346" s="5"/>
      <c r="K346" s="4"/>
    </row>
    <row r="347" spans="2:11">
      <c r="B347" s="4"/>
      <c r="C347" s="4"/>
      <c r="D347" s="4"/>
      <c r="E347" s="4"/>
      <c r="F347" s="5"/>
      <c r="G347" s="5"/>
      <c r="H347" s="5"/>
      <c r="I347" s="5"/>
      <c r="J347" s="5"/>
      <c r="K347" s="4"/>
    </row>
    <row r="348" spans="2:11">
      <c r="B348" s="4"/>
      <c r="C348" s="4"/>
      <c r="D348" s="4"/>
      <c r="E348" s="4"/>
      <c r="F348" s="5"/>
      <c r="G348" s="5"/>
      <c r="H348" s="5"/>
      <c r="I348" s="5"/>
      <c r="J348" s="5"/>
      <c r="K348" s="4"/>
    </row>
    <row r="349" spans="2:11">
      <c r="B349" s="4"/>
      <c r="C349" s="4"/>
      <c r="D349" s="4"/>
      <c r="E349" s="4"/>
      <c r="F349" s="5"/>
      <c r="G349" s="5"/>
      <c r="H349" s="5"/>
      <c r="I349" s="5"/>
      <c r="J349" s="5"/>
      <c r="K349" s="4"/>
    </row>
    <row r="350" spans="2:11">
      <c r="B350" s="4"/>
      <c r="C350" s="4"/>
      <c r="D350" s="4"/>
      <c r="E350" s="4"/>
      <c r="F350" s="5"/>
      <c r="G350" s="5"/>
      <c r="H350" s="5"/>
      <c r="I350" s="5"/>
      <c r="J350" s="5"/>
      <c r="K350" s="4"/>
    </row>
    <row r="351" spans="2:11">
      <c r="B351" s="4"/>
      <c r="C351" s="4"/>
      <c r="D351" s="4"/>
      <c r="E351" s="4"/>
      <c r="F351" s="5"/>
      <c r="G351" s="5"/>
      <c r="H351" s="5"/>
      <c r="I351" s="5"/>
      <c r="J351" s="5"/>
      <c r="K351" s="4"/>
    </row>
    <row r="352" spans="2:11">
      <c r="B352" s="4"/>
      <c r="C352" s="4"/>
      <c r="D352" s="4"/>
      <c r="E352" s="4"/>
      <c r="F352" s="5"/>
      <c r="G352" s="5"/>
      <c r="H352" s="5"/>
      <c r="I352" s="5"/>
      <c r="J352" s="5"/>
      <c r="K352" s="4"/>
    </row>
    <row r="353" spans="2:11">
      <c r="B353" s="4"/>
      <c r="C353" s="4"/>
      <c r="D353" s="4"/>
      <c r="E353" s="4"/>
      <c r="F353" s="5"/>
      <c r="G353" s="5"/>
      <c r="H353" s="5"/>
      <c r="I353" s="5"/>
      <c r="J353" s="5"/>
      <c r="K353" s="4"/>
    </row>
    <row r="354" spans="2:11">
      <c r="B354" s="4"/>
      <c r="C354" s="4"/>
      <c r="D354" s="4"/>
      <c r="E354" s="4"/>
      <c r="F354" s="5"/>
      <c r="G354" s="5"/>
      <c r="H354" s="5"/>
      <c r="I354" s="5"/>
      <c r="J354" s="5"/>
      <c r="K354" s="4"/>
    </row>
    <row r="355" spans="2:11">
      <c r="B355" s="4"/>
      <c r="C355" s="4"/>
      <c r="D355" s="4"/>
      <c r="E355" s="4"/>
      <c r="F355" s="5"/>
      <c r="G355" s="5"/>
      <c r="H355" s="5"/>
      <c r="I355" s="5"/>
      <c r="J355" s="5"/>
      <c r="K355" s="4"/>
    </row>
    <row r="356" spans="2:11">
      <c r="B356" s="4"/>
      <c r="C356" s="4"/>
      <c r="D356" s="4"/>
      <c r="E356" s="4"/>
      <c r="F356" s="5"/>
      <c r="G356" s="5"/>
      <c r="H356" s="5"/>
      <c r="I356" s="5"/>
      <c r="J356" s="5"/>
      <c r="K356" s="4"/>
    </row>
    <row r="357" spans="2:11">
      <c r="B357" s="4"/>
      <c r="C357" s="4"/>
      <c r="D357" s="4"/>
      <c r="E357" s="4"/>
      <c r="F357" s="5"/>
      <c r="G357" s="5"/>
      <c r="H357" s="5"/>
      <c r="I357" s="5"/>
      <c r="J357" s="5"/>
      <c r="K357" s="4"/>
    </row>
    <row r="358" spans="2:11">
      <c r="B358" s="4"/>
      <c r="C358" s="4"/>
      <c r="D358" s="4"/>
      <c r="E358" s="4"/>
      <c r="F358" s="5"/>
      <c r="G358" s="5"/>
      <c r="H358" s="5"/>
      <c r="I358" s="5"/>
      <c r="J358" s="5"/>
      <c r="K358" s="4"/>
    </row>
    <row r="359" spans="2:11">
      <c r="B359" s="4"/>
      <c r="C359" s="4"/>
      <c r="D359" s="4"/>
      <c r="E359" s="4"/>
      <c r="F359" s="5"/>
      <c r="G359" s="5"/>
      <c r="H359" s="5"/>
      <c r="I359" s="5"/>
      <c r="J359" s="5"/>
      <c r="K359" s="4"/>
    </row>
    <row r="360" spans="2:11">
      <c r="B360" s="4"/>
      <c r="C360" s="4"/>
      <c r="D360" s="4"/>
      <c r="E360" s="4"/>
      <c r="F360" s="5"/>
      <c r="G360" s="5"/>
      <c r="H360" s="5"/>
      <c r="I360" s="5"/>
      <c r="J360" s="5"/>
      <c r="K360" s="4"/>
    </row>
    <row r="361" spans="2:11">
      <c r="B361" s="4"/>
      <c r="C361" s="4"/>
      <c r="D361" s="4"/>
      <c r="E361" s="4"/>
      <c r="F361" s="5"/>
      <c r="G361" s="5"/>
      <c r="H361" s="5"/>
      <c r="I361" s="5"/>
      <c r="J361" s="5"/>
      <c r="K361" s="4"/>
    </row>
    <row r="362" spans="2:11">
      <c r="B362" s="4"/>
      <c r="C362" s="4"/>
      <c r="D362" s="4"/>
      <c r="E362" s="4"/>
      <c r="F362" s="5"/>
      <c r="G362" s="5"/>
      <c r="H362" s="5"/>
      <c r="I362" s="5"/>
      <c r="J362" s="5"/>
      <c r="K362" s="4"/>
    </row>
    <row r="363" spans="2:11">
      <c r="B363" s="4"/>
      <c r="C363" s="4"/>
      <c r="D363" s="4"/>
      <c r="E363" s="4"/>
      <c r="F363" s="5"/>
      <c r="G363" s="5"/>
      <c r="H363" s="5"/>
      <c r="I363" s="5"/>
      <c r="J363" s="5"/>
      <c r="K363" s="4"/>
    </row>
    <row r="364" spans="2:11">
      <c r="B364" s="4"/>
      <c r="C364" s="4"/>
      <c r="D364" s="4"/>
      <c r="E364" s="4"/>
      <c r="F364" s="5"/>
      <c r="G364" s="5"/>
      <c r="H364" s="5"/>
      <c r="I364" s="5"/>
      <c r="J364" s="5"/>
      <c r="K364" s="4"/>
    </row>
    <row r="365" spans="2:11">
      <c r="B365" s="4"/>
      <c r="C365" s="4"/>
      <c r="D365" s="4"/>
      <c r="E365" s="4"/>
      <c r="F365" s="5"/>
      <c r="G365" s="5"/>
      <c r="H365" s="5"/>
      <c r="I365" s="5"/>
      <c r="J365" s="5"/>
      <c r="K365" s="4"/>
    </row>
    <row r="366" spans="2:11">
      <c r="B366" s="4"/>
      <c r="C366" s="4"/>
      <c r="D366" s="4"/>
      <c r="E366" s="4"/>
      <c r="F366" s="5"/>
      <c r="G366" s="5"/>
      <c r="H366" s="5"/>
      <c r="I366" s="5"/>
      <c r="J366" s="5"/>
      <c r="K366" s="4"/>
    </row>
    <row r="367" spans="2:11">
      <c r="B367" s="4"/>
      <c r="C367" s="4"/>
      <c r="D367" s="4"/>
      <c r="E367" s="4"/>
      <c r="F367" s="5"/>
      <c r="G367" s="5"/>
      <c r="H367" s="5"/>
      <c r="I367" s="5"/>
      <c r="J367" s="5"/>
      <c r="K367" s="4"/>
    </row>
    <row r="368" spans="2:11">
      <c r="B368" s="4"/>
      <c r="C368" s="4"/>
      <c r="D368" s="4"/>
      <c r="E368" s="4"/>
      <c r="F368" s="5"/>
      <c r="G368" s="5"/>
      <c r="H368" s="5"/>
      <c r="I368" s="5"/>
      <c r="J368" s="5"/>
      <c r="K368" s="4"/>
    </row>
    <row r="369" spans="2:11">
      <c r="B369" s="4"/>
      <c r="C369" s="4"/>
      <c r="D369" s="4"/>
      <c r="E369" s="4"/>
      <c r="F369" s="5"/>
      <c r="G369" s="5"/>
      <c r="H369" s="5"/>
      <c r="I369" s="5"/>
      <c r="J369" s="5"/>
      <c r="K369" s="4"/>
    </row>
    <row r="370" spans="2:11">
      <c r="B370" s="4"/>
      <c r="C370" s="4"/>
      <c r="D370" s="4"/>
      <c r="E370" s="4"/>
      <c r="F370" s="5"/>
      <c r="G370" s="5"/>
      <c r="H370" s="5"/>
      <c r="I370" s="5"/>
      <c r="J370" s="5"/>
      <c r="K370" s="4"/>
    </row>
    <row r="371" spans="2:11">
      <c r="B371" s="4"/>
      <c r="C371" s="4"/>
      <c r="D371" s="4"/>
      <c r="E371" s="4"/>
      <c r="F371" s="5"/>
      <c r="G371" s="5"/>
      <c r="H371" s="5"/>
      <c r="I371" s="5"/>
      <c r="J371" s="5"/>
      <c r="K371" s="4"/>
    </row>
    <row r="372" spans="2:11">
      <c r="B372" s="4"/>
      <c r="C372" s="4"/>
      <c r="D372" s="4"/>
      <c r="E372" s="4"/>
      <c r="F372" s="5"/>
      <c r="G372" s="5"/>
      <c r="H372" s="5"/>
      <c r="I372" s="5"/>
      <c r="J372" s="5"/>
      <c r="K372" s="4"/>
    </row>
    <row r="373" spans="2:11">
      <c r="B373" s="4"/>
      <c r="C373" s="4"/>
      <c r="D373" s="4"/>
      <c r="E373" s="4"/>
      <c r="F373" s="5"/>
      <c r="G373" s="5"/>
      <c r="H373" s="5"/>
      <c r="I373" s="5"/>
      <c r="J373" s="5"/>
      <c r="K373" s="4"/>
    </row>
    <row r="374" spans="2:11">
      <c r="B374" s="4"/>
      <c r="C374" s="4"/>
      <c r="D374" s="4"/>
      <c r="E374" s="4"/>
      <c r="F374" s="5"/>
      <c r="G374" s="5"/>
      <c r="H374" s="5"/>
      <c r="I374" s="5"/>
      <c r="J374" s="5"/>
      <c r="K374" s="4"/>
    </row>
    <row r="375" spans="2:11">
      <c r="B375" s="4"/>
      <c r="C375" s="4"/>
      <c r="D375" s="4"/>
      <c r="E375" s="4"/>
      <c r="F375" s="5"/>
      <c r="G375" s="5"/>
      <c r="H375" s="5"/>
      <c r="I375" s="5"/>
      <c r="J375" s="5"/>
      <c r="K375" s="4"/>
    </row>
    <row r="376" spans="2:11">
      <c r="B376" s="4"/>
      <c r="C376" s="4"/>
      <c r="D376" s="4"/>
      <c r="E376" s="4"/>
      <c r="F376" s="5"/>
      <c r="G376" s="5"/>
      <c r="H376" s="5"/>
      <c r="I376" s="5"/>
      <c r="J376" s="5"/>
      <c r="K376" s="4"/>
    </row>
    <row r="377" spans="2:11">
      <c r="B377" s="4"/>
      <c r="C377" s="4"/>
      <c r="D377" s="4"/>
      <c r="E377" s="4"/>
      <c r="F377" s="5"/>
      <c r="G377" s="5"/>
      <c r="H377" s="5"/>
      <c r="I377" s="5"/>
      <c r="J377" s="5"/>
      <c r="K377" s="4"/>
    </row>
    <row r="378" spans="2:11">
      <c r="B378" s="4"/>
      <c r="C378" s="4"/>
      <c r="D378" s="4"/>
      <c r="E378" s="4"/>
      <c r="F378" s="5"/>
      <c r="G378" s="5"/>
      <c r="H378" s="5"/>
      <c r="I378" s="5"/>
      <c r="J378" s="5"/>
      <c r="K378" s="4"/>
    </row>
    <row r="379" spans="2:11">
      <c r="B379" s="4"/>
      <c r="C379" s="4"/>
      <c r="D379" s="4"/>
      <c r="E379" s="4"/>
      <c r="F379" s="5"/>
      <c r="G379" s="5"/>
      <c r="H379" s="5"/>
      <c r="I379" s="5"/>
      <c r="J379" s="5"/>
      <c r="K379" s="4"/>
    </row>
    <row r="380" spans="2:11">
      <c r="B380" s="4"/>
      <c r="C380" s="4"/>
      <c r="D380" s="4"/>
      <c r="E380" s="4"/>
      <c r="F380" s="5"/>
      <c r="G380" s="5"/>
      <c r="H380" s="5"/>
      <c r="I380" s="5"/>
      <c r="J380" s="5"/>
      <c r="K380" s="4"/>
    </row>
    <row r="381" spans="2:11">
      <c r="B381" s="4"/>
      <c r="C381" s="4"/>
      <c r="D381" s="4"/>
      <c r="E381" s="4"/>
      <c r="F381" s="5"/>
      <c r="G381" s="5"/>
      <c r="H381" s="5"/>
      <c r="I381" s="5"/>
      <c r="J381" s="5"/>
      <c r="K381" s="4"/>
    </row>
    <row r="382" spans="2:11">
      <c r="B382" s="4"/>
      <c r="C382" s="4"/>
      <c r="D382" s="4"/>
      <c r="E382" s="4"/>
      <c r="F382" s="5"/>
      <c r="G382" s="5"/>
      <c r="H382" s="5"/>
      <c r="I382" s="5"/>
      <c r="J382" s="5"/>
      <c r="K382" s="4"/>
    </row>
    <row r="383" spans="2:11">
      <c r="B383" s="4"/>
      <c r="C383" s="4"/>
      <c r="D383" s="4"/>
      <c r="E383" s="4"/>
      <c r="F383" s="5"/>
      <c r="G383" s="5"/>
      <c r="H383" s="5"/>
      <c r="I383" s="5"/>
      <c r="J383" s="5"/>
      <c r="K383" s="4"/>
    </row>
    <row r="384" spans="2:11">
      <c r="B384" s="4"/>
      <c r="C384" s="4"/>
      <c r="D384" s="4"/>
      <c r="E384" s="4"/>
      <c r="F384" s="5"/>
      <c r="G384" s="5"/>
      <c r="H384" s="5"/>
      <c r="I384" s="5"/>
      <c r="J384" s="5"/>
      <c r="K384" s="4"/>
    </row>
    <row r="385" spans="2:11">
      <c r="B385" s="4"/>
      <c r="C385" s="4"/>
      <c r="D385" s="4"/>
      <c r="E385" s="4"/>
      <c r="F385" s="5"/>
      <c r="G385" s="5"/>
      <c r="H385" s="5"/>
      <c r="I385" s="5"/>
      <c r="J385" s="5"/>
      <c r="K385" s="4"/>
    </row>
    <row r="386" spans="2:11">
      <c r="B386" s="4"/>
      <c r="C386" s="4"/>
      <c r="D386" s="4"/>
      <c r="E386" s="4"/>
      <c r="F386" s="5"/>
      <c r="G386" s="5"/>
      <c r="H386" s="5"/>
      <c r="I386" s="5"/>
      <c r="J386" s="5"/>
      <c r="K386" s="4"/>
    </row>
    <row r="387" spans="2:11">
      <c r="B387" s="4"/>
      <c r="C387" s="4"/>
      <c r="D387" s="4"/>
      <c r="E387" s="4"/>
      <c r="F387" s="5"/>
      <c r="G387" s="5"/>
      <c r="H387" s="5"/>
      <c r="I387" s="5"/>
      <c r="J387" s="5"/>
      <c r="K387" s="4"/>
    </row>
    <row r="388" spans="2:11">
      <c r="B388" s="4"/>
      <c r="C388" s="4"/>
      <c r="D388" s="4"/>
      <c r="E388" s="4"/>
      <c r="F388" s="5"/>
      <c r="G388" s="5"/>
      <c r="H388" s="5"/>
      <c r="I388" s="5"/>
      <c r="J388" s="5"/>
      <c r="K388" s="4"/>
    </row>
    <row r="389" spans="2:11">
      <c r="B389" s="4"/>
      <c r="C389" s="4"/>
      <c r="D389" s="4"/>
      <c r="E389" s="4"/>
      <c r="F389" s="5"/>
      <c r="G389" s="5"/>
      <c r="H389" s="5"/>
      <c r="I389" s="5"/>
      <c r="J389" s="5"/>
      <c r="K389" s="4"/>
    </row>
    <row r="390" spans="2:11">
      <c r="B390" s="4"/>
      <c r="C390" s="4"/>
      <c r="D390" s="4"/>
      <c r="E390" s="4"/>
      <c r="F390" s="5"/>
      <c r="G390" s="5"/>
      <c r="H390" s="5"/>
      <c r="I390" s="5"/>
      <c r="J390" s="5"/>
      <c r="K390" s="4"/>
    </row>
    <row r="391" spans="2:11">
      <c r="B391" s="4"/>
      <c r="C391" s="4"/>
      <c r="D391" s="4"/>
      <c r="E391" s="4"/>
      <c r="F391" s="5"/>
      <c r="G391" s="5"/>
      <c r="H391" s="5"/>
      <c r="I391" s="5"/>
      <c r="J391" s="5"/>
      <c r="K391" s="4"/>
    </row>
    <row r="392" spans="2:11">
      <c r="B392" s="4"/>
      <c r="C392" s="4"/>
      <c r="D392" s="4"/>
      <c r="E392" s="4"/>
      <c r="F392" s="5"/>
      <c r="G392" s="5"/>
      <c r="H392" s="5"/>
      <c r="I392" s="5"/>
      <c r="J392" s="5"/>
      <c r="K392" s="4"/>
    </row>
    <row r="393" spans="2:11">
      <c r="B393" s="4"/>
      <c r="C393" s="4"/>
      <c r="D393" s="4"/>
      <c r="E393" s="4"/>
      <c r="F393" s="5"/>
      <c r="G393" s="5"/>
      <c r="H393" s="5"/>
      <c r="I393" s="5"/>
      <c r="J393" s="5"/>
      <c r="K393" s="4"/>
    </row>
    <row r="394" spans="2:11">
      <c r="B394" s="4"/>
      <c r="C394" s="4"/>
      <c r="D394" s="4"/>
      <c r="E394" s="4"/>
      <c r="F394" s="5"/>
      <c r="G394" s="5"/>
      <c r="H394" s="5"/>
      <c r="I394" s="5"/>
      <c r="J394" s="5"/>
      <c r="K394" s="4"/>
    </row>
    <row r="395" spans="2:11">
      <c r="B395" s="4"/>
      <c r="C395" s="4"/>
      <c r="D395" s="4"/>
      <c r="E395" s="4"/>
      <c r="F395" s="5"/>
      <c r="G395" s="5"/>
      <c r="H395" s="5"/>
      <c r="I395" s="5"/>
      <c r="J395" s="5"/>
      <c r="K395" s="4"/>
    </row>
    <row r="396" spans="2:11">
      <c r="B396" s="4"/>
      <c r="C396" s="4"/>
      <c r="D396" s="4"/>
      <c r="E396" s="4"/>
      <c r="F396" s="5"/>
      <c r="G396" s="5"/>
      <c r="H396" s="5"/>
      <c r="I396" s="5"/>
      <c r="J396" s="5"/>
      <c r="K396" s="4"/>
    </row>
    <row r="397" spans="2:11">
      <c r="B397" s="4"/>
      <c r="C397" s="4"/>
      <c r="D397" s="4"/>
      <c r="E397" s="4"/>
      <c r="F397" s="5"/>
      <c r="G397" s="5"/>
      <c r="H397" s="5"/>
      <c r="I397" s="5"/>
      <c r="J397" s="5"/>
      <c r="K397" s="4"/>
    </row>
    <row r="398" spans="2:11">
      <c r="B398" s="4"/>
      <c r="C398" s="4"/>
      <c r="D398" s="4"/>
      <c r="E398" s="4"/>
      <c r="F398" s="5"/>
      <c r="G398" s="5"/>
      <c r="H398" s="5"/>
      <c r="I398" s="5"/>
      <c r="J398" s="5"/>
      <c r="K398" s="4"/>
    </row>
    <row r="399" spans="2:11">
      <c r="B399" s="4"/>
      <c r="C399" s="4"/>
      <c r="D399" s="4"/>
      <c r="E399" s="4"/>
      <c r="F399" s="5"/>
      <c r="G399" s="5"/>
      <c r="H399" s="5"/>
      <c r="I399" s="5"/>
      <c r="J399" s="5"/>
      <c r="K399" s="4"/>
    </row>
    <row r="400" spans="2:11">
      <c r="B400" s="4"/>
      <c r="C400" s="4"/>
      <c r="D400" s="4"/>
      <c r="E400" s="4"/>
      <c r="F400" s="5"/>
      <c r="G400" s="5"/>
      <c r="H400" s="5"/>
      <c r="I400" s="5"/>
      <c r="J400" s="5"/>
      <c r="K400" s="4"/>
    </row>
    <row r="401" spans="2:11">
      <c r="B401" s="4"/>
      <c r="C401" s="4"/>
      <c r="D401" s="4"/>
      <c r="E401" s="4"/>
      <c r="F401" s="5"/>
      <c r="G401" s="5"/>
      <c r="H401" s="5"/>
      <c r="I401" s="5"/>
      <c r="J401" s="5"/>
      <c r="K401" s="4"/>
    </row>
    <row r="402" spans="2:11">
      <c r="B402" s="4"/>
      <c r="C402" s="4"/>
      <c r="D402" s="4"/>
      <c r="E402" s="4"/>
      <c r="F402" s="5"/>
      <c r="G402" s="5"/>
      <c r="H402" s="5"/>
      <c r="I402" s="5"/>
      <c r="J402" s="5"/>
      <c r="K402" s="4"/>
    </row>
    <row r="403" spans="2:11">
      <c r="B403" s="4"/>
      <c r="C403" s="4"/>
      <c r="D403" s="4"/>
      <c r="E403" s="4"/>
      <c r="F403" s="5"/>
      <c r="G403" s="5"/>
      <c r="H403" s="5"/>
      <c r="I403" s="5"/>
      <c r="J403" s="5"/>
      <c r="K403" s="4"/>
    </row>
    <row r="404" spans="2:11">
      <c r="B404" s="4"/>
      <c r="C404" s="4"/>
      <c r="D404" s="4"/>
      <c r="E404" s="4"/>
      <c r="F404" s="5"/>
      <c r="G404" s="5"/>
      <c r="H404" s="5"/>
      <c r="I404" s="5"/>
      <c r="J404" s="5"/>
      <c r="K404" s="4"/>
    </row>
    <row r="405" spans="2:11">
      <c r="B405" s="4"/>
      <c r="C405" s="4"/>
      <c r="D405" s="4"/>
      <c r="E405" s="4"/>
      <c r="F405" s="5"/>
      <c r="G405" s="5"/>
      <c r="H405" s="5"/>
      <c r="I405" s="5"/>
      <c r="J405" s="5"/>
      <c r="K405" s="4"/>
    </row>
    <row r="406" spans="2:11">
      <c r="B406" s="4"/>
      <c r="C406" s="4"/>
      <c r="D406" s="4"/>
      <c r="E406" s="4"/>
      <c r="F406" s="5"/>
      <c r="G406" s="5"/>
      <c r="H406" s="5"/>
      <c r="I406" s="5"/>
      <c r="J406" s="5"/>
      <c r="K406" s="4"/>
    </row>
    <row r="407" spans="2:11">
      <c r="B407" s="4"/>
      <c r="C407" s="4"/>
      <c r="D407" s="4"/>
      <c r="E407" s="4"/>
      <c r="F407" s="5"/>
      <c r="G407" s="5"/>
      <c r="H407" s="5"/>
      <c r="I407" s="5"/>
      <c r="J407" s="5"/>
      <c r="K407" s="4"/>
    </row>
    <row r="408" spans="2:11">
      <c r="B408" s="4"/>
      <c r="C408" s="4"/>
      <c r="D408" s="4"/>
      <c r="E408" s="4"/>
      <c r="F408" s="5"/>
      <c r="G408" s="5"/>
      <c r="H408" s="5"/>
      <c r="I408" s="5"/>
      <c r="J408" s="5"/>
      <c r="K408" s="4"/>
    </row>
    <row r="409" spans="2:11">
      <c r="B409" s="4"/>
      <c r="C409" s="4"/>
      <c r="D409" s="4"/>
      <c r="E409" s="4"/>
      <c r="F409" s="5"/>
      <c r="G409" s="5"/>
      <c r="H409" s="5"/>
      <c r="I409" s="5"/>
      <c r="J409" s="5"/>
      <c r="K409" s="4"/>
    </row>
    <row r="410" spans="2:11">
      <c r="B410" s="4"/>
      <c r="C410" s="4"/>
      <c r="D410" s="4"/>
      <c r="E410" s="4"/>
      <c r="F410" s="5"/>
      <c r="G410" s="5"/>
      <c r="H410" s="5"/>
      <c r="I410" s="5"/>
      <c r="J410" s="5"/>
      <c r="K410" s="4"/>
    </row>
    <row r="411" spans="2:11">
      <c r="B411" s="4"/>
      <c r="C411" s="4"/>
      <c r="D411" s="4"/>
      <c r="E411" s="4"/>
      <c r="F411" s="5"/>
      <c r="G411" s="5"/>
      <c r="H411" s="5"/>
      <c r="I411" s="5"/>
      <c r="J411" s="5"/>
      <c r="K411" s="4"/>
    </row>
    <row r="412" spans="2:11">
      <c r="B412" s="4"/>
      <c r="C412" s="4"/>
      <c r="D412" s="4"/>
      <c r="E412" s="4"/>
      <c r="F412" s="5"/>
      <c r="G412" s="5"/>
      <c r="H412" s="5"/>
      <c r="I412" s="5"/>
      <c r="J412" s="5"/>
      <c r="K412" s="4"/>
    </row>
    <row r="413" spans="2:11">
      <c r="B413" s="4"/>
      <c r="C413" s="4"/>
      <c r="D413" s="4"/>
      <c r="E413" s="4"/>
      <c r="F413" s="5"/>
      <c r="G413" s="5"/>
      <c r="H413" s="5"/>
      <c r="I413" s="5"/>
      <c r="J413" s="5"/>
      <c r="K413" s="4"/>
    </row>
    <row r="414" spans="2:11">
      <c r="B414" s="4"/>
      <c r="C414" s="4"/>
      <c r="D414" s="4"/>
      <c r="E414" s="4"/>
      <c r="F414" s="5"/>
      <c r="G414" s="5"/>
      <c r="H414" s="5"/>
      <c r="I414" s="5"/>
      <c r="J414" s="5"/>
      <c r="K414" s="4"/>
    </row>
    <row r="415" spans="2:11">
      <c r="B415" s="4"/>
      <c r="C415" s="4"/>
      <c r="D415" s="4"/>
      <c r="E415" s="4"/>
      <c r="F415" s="5"/>
      <c r="G415" s="5"/>
      <c r="H415" s="5"/>
      <c r="I415" s="5"/>
      <c r="J415" s="5"/>
      <c r="K415" s="4"/>
    </row>
    <row r="416" spans="2:11">
      <c r="B416" s="4"/>
      <c r="C416" s="4"/>
      <c r="D416" s="4"/>
      <c r="E416" s="4"/>
      <c r="F416" s="5"/>
      <c r="G416" s="5"/>
      <c r="H416" s="5"/>
      <c r="I416" s="5"/>
      <c r="J416" s="5"/>
      <c r="K416" s="4"/>
    </row>
    <row r="417" spans="2:11">
      <c r="B417" s="4"/>
      <c r="C417" s="4"/>
      <c r="D417" s="4"/>
      <c r="E417" s="4"/>
      <c r="F417" s="5"/>
      <c r="G417" s="5"/>
      <c r="H417" s="5"/>
      <c r="I417" s="5"/>
      <c r="J417" s="5"/>
      <c r="K417" s="4"/>
    </row>
    <row r="418" spans="2:11">
      <c r="B418" s="4"/>
      <c r="C418" s="4"/>
      <c r="D418" s="4"/>
      <c r="E418" s="4"/>
      <c r="F418" s="5"/>
      <c r="G418" s="5"/>
      <c r="H418" s="5"/>
      <c r="I418" s="5"/>
      <c r="J418" s="5"/>
      <c r="K418" s="4"/>
    </row>
    <row r="419" spans="2:11">
      <c r="B419" s="4"/>
      <c r="C419" s="4"/>
      <c r="D419" s="4"/>
      <c r="E419" s="4"/>
      <c r="F419" s="5"/>
      <c r="G419" s="5"/>
      <c r="H419" s="5"/>
      <c r="I419" s="5"/>
      <c r="J419" s="5"/>
      <c r="K419" s="4"/>
    </row>
    <row r="420" spans="2:11">
      <c r="B420" s="4"/>
      <c r="C420" s="4"/>
      <c r="D420" s="4"/>
      <c r="E420" s="4"/>
      <c r="F420" s="5"/>
      <c r="G420" s="5"/>
      <c r="H420" s="5"/>
      <c r="I420" s="5"/>
      <c r="J420" s="5"/>
      <c r="K420" s="4"/>
    </row>
    <row r="421" spans="2:11">
      <c r="B421" s="4"/>
      <c r="C421" s="4"/>
      <c r="D421" s="4"/>
      <c r="E421" s="4"/>
      <c r="F421" s="5"/>
      <c r="G421" s="5"/>
      <c r="H421" s="5"/>
      <c r="I421" s="5"/>
      <c r="J421" s="5"/>
      <c r="K421" s="4"/>
    </row>
    <row r="422" spans="2:11">
      <c r="B422" s="4"/>
      <c r="C422" s="4"/>
      <c r="D422" s="4"/>
      <c r="E422" s="4"/>
      <c r="F422" s="5"/>
      <c r="G422" s="5"/>
      <c r="H422" s="5"/>
      <c r="I422" s="5"/>
      <c r="J422" s="5"/>
      <c r="K422" s="4"/>
    </row>
    <row r="423" spans="2:11">
      <c r="B423" s="4"/>
      <c r="C423" s="4"/>
      <c r="D423" s="4"/>
      <c r="E423" s="4"/>
      <c r="F423" s="5"/>
      <c r="G423" s="5"/>
      <c r="H423" s="5"/>
      <c r="I423" s="5"/>
      <c r="J423" s="5"/>
      <c r="K423" s="4"/>
    </row>
    <row r="424" spans="2:11">
      <c r="B424" s="4"/>
      <c r="C424" s="4"/>
      <c r="D424" s="4"/>
      <c r="E424" s="4"/>
      <c r="F424" s="5"/>
      <c r="G424" s="5"/>
      <c r="H424" s="5"/>
      <c r="I424" s="5"/>
      <c r="J424" s="5"/>
      <c r="K424" s="4"/>
    </row>
    <row r="425" spans="2:11">
      <c r="B425" s="4"/>
      <c r="C425" s="4"/>
      <c r="D425" s="4"/>
      <c r="E425" s="4"/>
      <c r="F425" s="5"/>
      <c r="G425" s="5"/>
      <c r="H425" s="5"/>
      <c r="I425" s="5"/>
      <c r="J425" s="5"/>
      <c r="K425" s="4"/>
    </row>
    <row r="426" spans="2:11">
      <c r="B426" s="4"/>
      <c r="C426" s="4"/>
      <c r="D426" s="4"/>
      <c r="E426" s="4"/>
      <c r="F426" s="5"/>
      <c r="G426" s="5"/>
      <c r="H426" s="5"/>
      <c r="I426" s="5"/>
      <c r="J426" s="5"/>
      <c r="K426" s="4"/>
    </row>
    <row r="427" spans="2:11">
      <c r="B427" s="4"/>
      <c r="C427" s="4"/>
      <c r="D427" s="4"/>
      <c r="E427" s="4"/>
      <c r="F427" s="5"/>
      <c r="G427" s="5"/>
      <c r="H427" s="5"/>
      <c r="I427" s="5"/>
      <c r="J427" s="5"/>
      <c r="K427" s="4"/>
    </row>
    <row r="428" spans="2:11">
      <c r="B428" s="4"/>
      <c r="C428" s="4"/>
      <c r="D428" s="4"/>
      <c r="E428" s="4"/>
      <c r="F428" s="5"/>
      <c r="G428" s="5"/>
      <c r="H428" s="5"/>
      <c r="I428" s="5"/>
      <c r="J428" s="5"/>
      <c r="K428" s="4"/>
    </row>
    <row r="429" spans="2:11">
      <c r="B429" s="4"/>
      <c r="C429" s="4"/>
      <c r="D429" s="4"/>
      <c r="E429" s="4"/>
      <c r="F429" s="5"/>
      <c r="G429" s="5"/>
      <c r="H429" s="5"/>
      <c r="I429" s="5"/>
      <c r="J429" s="5"/>
      <c r="K429" s="4"/>
    </row>
    <row r="430" spans="2:11">
      <c r="B430" s="4"/>
      <c r="C430" s="4"/>
      <c r="D430" s="4"/>
      <c r="E430" s="4"/>
      <c r="F430" s="5"/>
      <c r="G430" s="5"/>
      <c r="H430" s="5"/>
      <c r="I430" s="5"/>
      <c r="J430" s="5"/>
      <c r="K430" s="4"/>
    </row>
    <row r="431" spans="2:11">
      <c r="B431" s="4"/>
      <c r="C431" s="4"/>
      <c r="D431" s="4"/>
      <c r="E431" s="4"/>
      <c r="F431" s="5"/>
      <c r="G431" s="5"/>
      <c r="H431" s="5"/>
      <c r="I431" s="5"/>
      <c r="J431" s="5"/>
      <c r="K431" s="4"/>
    </row>
    <row r="432" spans="2:11">
      <c r="B432" s="4"/>
      <c r="C432" s="4"/>
      <c r="D432" s="4"/>
      <c r="E432" s="4"/>
      <c r="F432" s="5"/>
      <c r="G432" s="5"/>
      <c r="H432" s="5"/>
      <c r="I432" s="5"/>
      <c r="J432" s="5"/>
      <c r="K432" s="4"/>
    </row>
    <row r="433" spans="2:11">
      <c r="B433" s="4"/>
      <c r="C433" s="4"/>
      <c r="D433" s="4"/>
      <c r="E433" s="4"/>
      <c r="F433" s="5"/>
      <c r="G433" s="5"/>
      <c r="H433" s="5"/>
      <c r="I433" s="5"/>
      <c r="J433" s="5"/>
      <c r="K433" s="4"/>
    </row>
    <row r="434" spans="2:11">
      <c r="B434" s="4"/>
      <c r="C434" s="4"/>
      <c r="D434" s="4"/>
      <c r="E434" s="4"/>
      <c r="F434" s="5"/>
      <c r="G434" s="5"/>
      <c r="H434" s="5"/>
      <c r="I434" s="5"/>
      <c r="J434" s="5"/>
      <c r="K434" s="4"/>
    </row>
    <row r="435" spans="2:11">
      <c r="B435" s="4"/>
      <c r="C435" s="4"/>
      <c r="D435" s="4"/>
      <c r="E435" s="4"/>
      <c r="F435" s="5"/>
      <c r="G435" s="5"/>
      <c r="H435" s="5"/>
      <c r="I435" s="5"/>
      <c r="J435" s="5"/>
      <c r="K435" s="4"/>
    </row>
    <row r="436" spans="2:11">
      <c r="B436" s="4"/>
      <c r="C436" s="4"/>
      <c r="D436" s="4"/>
      <c r="E436" s="4"/>
      <c r="F436" s="5"/>
      <c r="G436" s="5"/>
      <c r="H436" s="5"/>
      <c r="I436" s="5"/>
      <c r="J436" s="5"/>
      <c r="K436" s="4"/>
    </row>
    <row r="437" spans="2:11">
      <c r="B437" s="4"/>
      <c r="C437" s="4"/>
      <c r="D437" s="4"/>
      <c r="E437" s="4"/>
      <c r="F437" s="5"/>
      <c r="G437" s="5"/>
      <c r="H437" s="5"/>
      <c r="I437" s="5"/>
      <c r="J437" s="5"/>
      <c r="K437" s="4"/>
    </row>
    <row r="438" spans="2:11">
      <c r="B438" s="4"/>
      <c r="C438" s="4"/>
      <c r="D438" s="4"/>
      <c r="E438" s="4"/>
      <c r="F438" s="5"/>
      <c r="G438" s="5"/>
      <c r="H438" s="5"/>
      <c r="I438" s="5"/>
      <c r="J438" s="5"/>
      <c r="K438" s="4"/>
    </row>
    <row r="439" spans="2:11">
      <c r="B439" s="4"/>
      <c r="C439" s="4"/>
      <c r="D439" s="4"/>
      <c r="E439" s="4"/>
      <c r="F439" s="5"/>
      <c r="G439" s="5"/>
      <c r="H439" s="5"/>
      <c r="I439" s="5"/>
      <c r="J439" s="5"/>
      <c r="K439" s="4"/>
    </row>
    <row r="440" spans="2:11">
      <c r="B440" s="4"/>
      <c r="C440" s="4"/>
      <c r="D440" s="4"/>
      <c r="E440" s="4"/>
      <c r="F440" s="5"/>
      <c r="G440" s="5"/>
      <c r="H440" s="5"/>
      <c r="I440" s="5"/>
      <c r="J440" s="5"/>
      <c r="K440" s="4"/>
    </row>
    <row r="441" spans="2:11">
      <c r="B441" s="4"/>
      <c r="C441" s="4"/>
      <c r="D441" s="4"/>
      <c r="E441" s="4"/>
      <c r="F441" s="5"/>
      <c r="G441" s="5"/>
      <c r="H441" s="5"/>
      <c r="I441" s="5"/>
      <c r="J441" s="5"/>
      <c r="K441" s="4"/>
    </row>
    <row r="442" spans="2:11">
      <c r="B442" s="4"/>
      <c r="C442" s="4"/>
      <c r="D442" s="4"/>
      <c r="E442" s="4"/>
      <c r="F442" s="5"/>
      <c r="G442" s="5"/>
      <c r="H442" s="5"/>
      <c r="I442" s="5"/>
      <c r="J442" s="5"/>
      <c r="K442" s="4"/>
    </row>
    <row r="443" spans="2:11">
      <c r="B443" s="4"/>
      <c r="C443" s="4"/>
      <c r="D443" s="4"/>
      <c r="E443" s="4"/>
      <c r="F443" s="5"/>
      <c r="G443" s="5"/>
      <c r="H443" s="5"/>
      <c r="I443" s="5"/>
      <c r="J443" s="5"/>
      <c r="K443" s="4"/>
    </row>
    <row r="444" spans="2:11">
      <c r="B444" s="4"/>
      <c r="C444" s="4"/>
      <c r="D444" s="4"/>
      <c r="E444" s="4"/>
      <c r="F444" s="5"/>
      <c r="G444" s="5"/>
      <c r="H444" s="5"/>
      <c r="I444" s="5"/>
      <c r="J444" s="5"/>
      <c r="K444" s="4"/>
    </row>
    <row r="445" spans="2:11">
      <c r="B445" s="4"/>
      <c r="C445" s="4"/>
      <c r="D445" s="4"/>
      <c r="E445" s="4"/>
      <c r="F445" s="5"/>
      <c r="G445" s="5"/>
      <c r="H445" s="5"/>
      <c r="I445" s="5"/>
      <c r="J445" s="5"/>
      <c r="K445" s="4"/>
    </row>
    <row r="446" spans="2:11">
      <c r="B446" s="4"/>
      <c r="C446" s="4"/>
      <c r="D446" s="4"/>
      <c r="E446" s="4"/>
      <c r="F446" s="5"/>
      <c r="G446" s="5"/>
      <c r="H446" s="5"/>
      <c r="I446" s="5"/>
      <c r="J446" s="5"/>
      <c r="K446" s="4"/>
    </row>
    <row r="447" spans="2:11">
      <c r="B447" s="4"/>
      <c r="C447" s="4"/>
      <c r="D447" s="4"/>
      <c r="E447" s="4"/>
      <c r="F447" s="5"/>
      <c r="G447" s="5"/>
      <c r="H447" s="5"/>
      <c r="I447" s="5"/>
      <c r="J447" s="5"/>
      <c r="K447" s="4"/>
    </row>
    <row r="448" spans="2:11">
      <c r="B448" s="4"/>
      <c r="C448" s="4"/>
      <c r="D448" s="4"/>
      <c r="E448" s="4"/>
      <c r="F448" s="5"/>
      <c r="G448" s="5"/>
      <c r="H448" s="5"/>
      <c r="I448" s="5"/>
      <c r="J448" s="5"/>
      <c r="K448" s="4"/>
    </row>
    <row r="449" spans="2:11">
      <c r="B449" s="4"/>
      <c r="C449" s="4"/>
      <c r="D449" s="4"/>
      <c r="E449" s="4"/>
      <c r="F449" s="5"/>
      <c r="G449" s="5"/>
      <c r="H449" s="5"/>
      <c r="I449" s="5"/>
      <c r="J449" s="5"/>
      <c r="K449" s="4"/>
    </row>
    <row r="450" spans="2:11">
      <c r="B450" s="4"/>
      <c r="C450" s="4"/>
      <c r="D450" s="4"/>
      <c r="E450" s="4"/>
      <c r="F450" s="5"/>
      <c r="G450" s="5"/>
      <c r="H450" s="5"/>
      <c r="I450" s="5"/>
      <c r="J450" s="5"/>
      <c r="K450" s="4"/>
    </row>
    <row r="451" spans="2:11">
      <c r="B451" s="4"/>
      <c r="C451" s="4"/>
      <c r="D451" s="4"/>
      <c r="E451" s="4"/>
      <c r="F451" s="5"/>
      <c r="G451" s="5"/>
      <c r="H451" s="5"/>
      <c r="I451" s="5"/>
      <c r="J451" s="5"/>
      <c r="K451" s="4"/>
    </row>
    <row r="452" spans="2:11">
      <c r="B452" s="4"/>
      <c r="C452" s="4"/>
      <c r="D452" s="4"/>
      <c r="E452" s="4"/>
      <c r="F452" s="5"/>
      <c r="G452" s="5"/>
      <c r="H452" s="5"/>
      <c r="I452" s="5"/>
      <c r="J452" s="5"/>
      <c r="K452" s="4"/>
    </row>
    <row r="453" spans="2:11">
      <c r="B453" s="4"/>
      <c r="C453" s="4"/>
      <c r="D453" s="4"/>
      <c r="E453" s="4"/>
      <c r="F453" s="5"/>
      <c r="G453" s="5"/>
      <c r="H453" s="5"/>
      <c r="I453" s="5"/>
      <c r="J453" s="5"/>
      <c r="K453" s="4"/>
    </row>
    <row r="454" spans="2:11">
      <c r="B454" s="4"/>
      <c r="C454" s="4"/>
      <c r="D454" s="4"/>
      <c r="E454" s="4"/>
      <c r="F454" s="5"/>
      <c r="G454" s="5"/>
      <c r="H454" s="5"/>
      <c r="I454" s="5"/>
      <c r="J454" s="5"/>
      <c r="K454" s="4"/>
    </row>
    <row r="455" spans="2:11">
      <c r="B455" s="4"/>
      <c r="C455" s="4"/>
      <c r="D455" s="4"/>
      <c r="E455" s="4"/>
      <c r="F455" s="5"/>
      <c r="G455" s="5"/>
      <c r="H455" s="5"/>
      <c r="I455" s="5"/>
      <c r="J455" s="5"/>
      <c r="K455" s="4"/>
    </row>
    <row r="456" spans="2:11">
      <c r="B456" s="4"/>
      <c r="C456" s="4"/>
      <c r="D456" s="4"/>
      <c r="E456" s="4"/>
      <c r="F456" s="5"/>
      <c r="G456" s="5"/>
      <c r="H456" s="5"/>
      <c r="I456" s="5"/>
      <c r="J456" s="5"/>
      <c r="K456" s="4"/>
    </row>
    <row r="457" spans="2:11">
      <c r="B457" s="4"/>
      <c r="C457" s="4"/>
      <c r="D457" s="4"/>
      <c r="E457" s="4"/>
      <c r="F457" s="5"/>
      <c r="G457" s="5"/>
      <c r="H457" s="5"/>
      <c r="I457" s="5"/>
      <c r="J457" s="5"/>
      <c r="K457" s="4"/>
    </row>
    <row r="458" spans="2:11">
      <c r="B458" s="4"/>
      <c r="C458" s="4"/>
      <c r="D458" s="4"/>
      <c r="E458" s="4"/>
      <c r="F458" s="5"/>
      <c r="G458" s="5"/>
      <c r="H458" s="5"/>
      <c r="I458" s="5"/>
      <c r="J458" s="5"/>
      <c r="K458" s="4"/>
    </row>
    <row r="459" spans="2:11">
      <c r="B459" s="4"/>
      <c r="C459" s="4"/>
      <c r="D459" s="4"/>
      <c r="E459" s="4"/>
      <c r="F459" s="5"/>
      <c r="G459" s="5"/>
      <c r="H459" s="5"/>
      <c r="I459" s="5"/>
      <c r="J459" s="5"/>
      <c r="K459" s="4"/>
    </row>
    <row r="460" spans="2:11">
      <c r="B460" s="4"/>
      <c r="C460" s="4"/>
      <c r="D460" s="4"/>
      <c r="E460" s="4"/>
      <c r="F460" s="5"/>
      <c r="G460" s="5"/>
      <c r="H460" s="5"/>
      <c r="I460" s="5"/>
      <c r="J460" s="5"/>
      <c r="K460" s="4"/>
    </row>
    <row r="461" spans="2:11">
      <c r="B461" s="4"/>
      <c r="C461" s="4"/>
      <c r="D461" s="4"/>
      <c r="E461" s="4"/>
      <c r="F461" s="5"/>
      <c r="G461" s="5"/>
      <c r="H461" s="5"/>
      <c r="I461" s="5"/>
      <c r="J461" s="5"/>
      <c r="K461" s="4"/>
    </row>
    <row r="462" spans="2:11">
      <c r="B462" s="4"/>
      <c r="C462" s="4"/>
      <c r="D462" s="4"/>
      <c r="E462" s="4"/>
      <c r="F462" s="5"/>
      <c r="G462" s="5"/>
      <c r="H462" s="5"/>
      <c r="I462" s="5"/>
      <c r="J462" s="5"/>
      <c r="K462" s="4"/>
    </row>
    <row r="463" spans="2:11">
      <c r="B463" s="4"/>
      <c r="C463" s="4"/>
      <c r="D463" s="4"/>
      <c r="E463" s="4"/>
      <c r="F463" s="5"/>
      <c r="G463" s="5"/>
      <c r="H463" s="5"/>
      <c r="I463" s="5"/>
      <c r="J463" s="5"/>
      <c r="K463" s="4"/>
    </row>
    <row r="464" spans="2:11">
      <c r="B464" s="4"/>
      <c r="C464" s="4"/>
      <c r="D464" s="4"/>
      <c r="E464" s="4"/>
      <c r="F464" s="5"/>
      <c r="G464" s="5"/>
      <c r="H464" s="5"/>
      <c r="I464" s="5"/>
      <c r="J464" s="5"/>
      <c r="K464" s="4"/>
    </row>
    <row r="465" spans="2:11">
      <c r="B465" s="4"/>
      <c r="C465" s="4"/>
      <c r="D465" s="4"/>
      <c r="E465" s="4"/>
      <c r="F465" s="5"/>
      <c r="G465" s="5"/>
      <c r="H465" s="5"/>
      <c r="I465" s="5"/>
      <c r="J465" s="5"/>
      <c r="K465" s="4"/>
    </row>
    <row r="466" spans="2:11">
      <c r="B466" s="4"/>
      <c r="C466" s="4"/>
      <c r="D466" s="4"/>
      <c r="E466" s="4"/>
      <c r="F466" s="5"/>
      <c r="G466" s="5"/>
      <c r="H466" s="5"/>
      <c r="I466" s="5"/>
      <c r="J466" s="5"/>
      <c r="K466" s="4"/>
    </row>
    <row r="467" spans="2:11">
      <c r="B467" s="4"/>
      <c r="C467" s="4"/>
      <c r="D467" s="4"/>
      <c r="E467" s="4"/>
      <c r="F467" s="5"/>
      <c r="G467" s="5"/>
      <c r="H467" s="5"/>
      <c r="I467" s="5"/>
      <c r="J467" s="5"/>
      <c r="K467" s="4"/>
    </row>
    <row r="468" spans="2:11">
      <c r="B468" s="4"/>
      <c r="C468" s="4"/>
      <c r="D468" s="4"/>
      <c r="E468" s="4"/>
      <c r="F468" s="5"/>
      <c r="G468" s="5"/>
      <c r="H468" s="5"/>
      <c r="I468" s="5"/>
      <c r="J468" s="5"/>
      <c r="K468" s="4"/>
    </row>
    <row r="469" spans="2:11">
      <c r="B469" s="4"/>
      <c r="C469" s="4"/>
      <c r="D469" s="4"/>
      <c r="E469" s="4"/>
      <c r="F469" s="5"/>
      <c r="G469" s="5"/>
      <c r="H469" s="5"/>
      <c r="I469" s="5"/>
      <c r="J469" s="5"/>
      <c r="K469" s="4"/>
    </row>
    <row r="470" spans="2:11">
      <c r="B470" s="4"/>
      <c r="C470" s="4"/>
      <c r="D470" s="4"/>
      <c r="E470" s="4"/>
      <c r="F470" s="5"/>
      <c r="G470" s="5"/>
      <c r="H470" s="5"/>
      <c r="I470" s="5"/>
      <c r="J470" s="5"/>
      <c r="K470" s="4"/>
    </row>
    <row r="471" spans="2:11">
      <c r="B471" s="4"/>
      <c r="C471" s="4"/>
      <c r="D471" s="4"/>
      <c r="E471" s="4"/>
      <c r="F471" s="5"/>
      <c r="G471" s="5"/>
      <c r="H471" s="5"/>
      <c r="I471" s="5"/>
      <c r="J471" s="5"/>
      <c r="K471" s="4"/>
    </row>
    <row r="472" spans="2:11">
      <c r="B472" s="4"/>
      <c r="C472" s="4"/>
      <c r="D472" s="4"/>
      <c r="E472" s="4"/>
      <c r="F472" s="5"/>
      <c r="G472" s="5"/>
      <c r="H472" s="5"/>
      <c r="I472" s="5"/>
      <c r="J472" s="5"/>
      <c r="K472" s="4"/>
    </row>
    <row r="473" spans="2:11">
      <c r="B473" s="4"/>
      <c r="C473" s="4"/>
      <c r="D473" s="4"/>
      <c r="E473" s="4"/>
      <c r="F473" s="5"/>
      <c r="G473" s="5"/>
      <c r="H473" s="5"/>
      <c r="I473" s="5"/>
      <c r="J473" s="5"/>
      <c r="K473" s="4"/>
    </row>
    <row r="474" spans="2:11">
      <c r="B474" s="4"/>
      <c r="C474" s="4"/>
      <c r="D474" s="4"/>
      <c r="E474" s="4"/>
      <c r="F474" s="5"/>
      <c r="G474" s="5"/>
      <c r="H474" s="5"/>
      <c r="I474" s="5"/>
      <c r="J474" s="5"/>
      <c r="K474" s="4"/>
    </row>
    <row r="475" spans="2:11">
      <c r="B475" s="4"/>
      <c r="C475" s="4"/>
      <c r="D475" s="4"/>
      <c r="E475" s="4"/>
      <c r="F475" s="5"/>
      <c r="G475" s="5"/>
      <c r="H475" s="5"/>
      <c r="I475" s="5"/>
      <c r="J475" s="5"/>
      <c r="K475" s="4"/>
    </row>
    <row r="476" spans="2:11">
      <c r="B476" s="4"/>
      <c r="C476" s="4"/>
      <c r="D476" s="4"/>
      <c r="E476" s="4"/>
      <c r="F476" s="5"/>
      <c r="G476" s="5"/>
      <c r="H476" s="5"/>
      <c r="I476" s="5"/>
      <c r="J476" s="5"/>
      <c r="K476" s="4"/>
    </row>
    <row r="477" spans="2:11">
      <c r="B477" s="4"/>
      <c r="C477" s="4"/>
      <c r="D477" s="4"/>
      <c r="E477" s="4"/>
      <c r="F477" s="5"/>
      <c r="G477" s="5"/>
      <c r="H477" s="5"/>
      <c r="I477" s="5"/>
      <c r="J477" s="5"/>
      <c r="K477" s="4"/>
    </row>
    <row r="478" spans="2:11">
      <c r="B478" s="4"/>
      <c r="C478" s="4"/>
      <c r="D478" s="4"/>
      <c r="E478" s="4"/>
      <c r="F478" s="5"/>
      <c r="G478" s="5"/>
      <c r="H478" s="5"/>
      <c r="I478" s="5"/>
      <c r="J478" s="5"/>
      <c r="K478" s="4"/>
    </row>
    <row r="479" spans="2:11">
      <c r="B479" s="4"/>
      <c r="C479" s="4"/>
      <c r="D479" s="4"/>
      <c r="E479" s="4"/>
      <c r="F479" s="5"/>
      <c r="G479" s="5"/>
      <c r="H479" s="5"/>
      <c r="I479" s="5"/>
      <c r="J479" s="5"/>
      <c r="K479" s="4"/>
    </row>
    <row r="480" spans="2:11">
      <c r="B480" s="4"/>
      <c r="C480" s="4"/>
      <c r="D480" s="4"/>
      <c r="E480" s="4"/>
      <c r="F480" s="5"/>
      <c r="G480" s="5"/>
      <c r="H480" s="5"/>
      <c r="I480" s="5"/>
      <c r="J480" s="5"/>
      <c r="K480" s="4"/>
    </row>
    <row r="481" spans="2:11">
      <c r="B481" s="4"/>
      <c r="C481" s="4"/>
      <c r="D481" s="4"/>
      <c r="E481" s="4"/>
      <c r="F481" s="5"/>
      <c r="G481" s="5"/>
      <c r="H481" s="5"/>
      <c r="I481" s="5"/>
      <c r="J481" s="5"/>
      <c r="K481" s="4"/>
    </row>
    <row r="482" spans="2:11">
      <c r="B482" s="4"/>
      <c r="C482" s="4"/>
      <c r="D482" s="4"/>
      <c r="E482" s="4"/>
      <c r="F482" s="5"/>
      <c r="G482" s="5"/>
      <c r="H482" s="5"/>
      <c r="I482" s="5"/>
      <c r="J482" s="5"/>
      <c r="K482" s="4"/>
    </row>
    <row r="483" spans="2:11">
      <c r="B483" s="4"/>
      <c r="C483" s="4"/>
      <c r="D483" s="4"/>
      <c r="E483" s="4"/>
      <c r="F483" s="5"/>
      <c r="G483" s="5"/>
      <c r="H483" s="5"/>
      <c r="I483" s="5"/>
      <c r="J483" s="5"/>
      <c r="K483" s="4"/>
    </row>
    <row r="484" spans="2:11">
      <c r="B484" s="4"/>
      <c r="C484" s="4"/>
      <c r="D484" s="4"/>
      <c r="E484" s="4"/>
      <c r="F484" s="5"/>
      <c r="G484" s="5"/>
      <c r="H484" s="5"/>
      <c r="I484" s="5"/>
      <c r="J484" s="5"/>
      <c r="K484" s="4"/>
    </row>
    <row r="485" spans="2:11">
      <c r="B485" s="4"/>
      <c r="C485" s="4"/>
      <c r="D485" s="4"/>
      <c r="E485" s="4"/>
      <c r="F485" s="5"/>
      <c r="G485" s="5"/>
      <c r="H485" s="5"/>
      <c r="I485" s="5"/>
      <c r="J485" s="5"/>
      <c r="K485" s="4"/>
    </row>
    <row r="486" spans="2:11">
      <c r="B486" s="4"/>
      <c r="C486" s="4"/>
      <c r="D486" s="4"/>
      <c r="E486" s="4"/>
      <c r="F486" s="5"/>
      <c r="G486" s="5"/>
      <c r="H486" s="5"/>
      <c r="I486" s="5"/>
      <c r="J486" s="5"/>
      <c r="K486" s="4"/>
    </row>
    <row r="487" spans="2:11">
      <c r="B487" s="4"/>
      <c r="C487" s="4"/>
      <c r="D487" s="4"/>
      <c r="E487" s="4"/>
      <c r="F487" s="5"/>
      <c r="G487" s="5"/>
      <c r="H487" s="5"/>
      <c r="I487" s="5"/>
      <c r="J487" s="5"/>
      <c r="K487" s="4"/>
    </row>
    <row r="488" spans="2:11">
      <c r="B488" s="4"/>
      <c r="C488" s="4"/>
      <c r="D488" s="4"/>
      <c r="E488" s="4"/>
      <c r="F488" s="5"/>
      <c r="G488" s="5"/>
      <c r="H488" s="5"/>
      <c r="I488" s="5"/>
      <c r="J488" s="5"/>
      <c r="K488" s="4"/>
    </row>
    <row r="489" spans="2:11">
      <c r="B489" s="4"/>
      <c r="C489" s="4"/>
      <c r="D489" s="4"/>
      <c r="E489" s="4"/>
      <c r="F489" s="5"/>
      <c r="G489" s="5"/>
      <c r="H489" s="5"/>
      <c r="I489" s="5"/>
      <c r="J489" s="5"/>
      <c r="K489" s="4"/>
    </row>
    <row r="490" spans="2:11">
      <c r="B490" s="4"/>
      <c r="C490" s="4"/>
      <c r="D490" s="4"/>
      <c r="E490" s="4"/>
      <c r="F490" s="5"/>
      <c r="G490" s="5"/>
      <c r="H490" s="5"/>
      <c r="I490" s="5"/>
      <c r="J490" s="5"/>
      <c r="K490" s="4"/>
    </row>
    <row r="491" spans="2:11">
      <c r="B491" s="4"/>
      <c r="C491" s="4"/>
      <c r="D491" s="4"/>
      <c r="E491" s="4"/>
      <c r="F491" s="5"/>
      <c r="G491" s="5"/>
      <c r="H491" s="5"/>
      <c r="I491" s="5"/>
      <c r="J491" s="5"/>
      <c r="K491" s="4"/>
    </row>
    <row r="492" spans="2:11">
      <c r="B492" s="4"/>
      <c r="C492" s="4"/>
      <c r="D492" s="4"/>
      <c r="E492" s="4"/>
      <c r="F492" s="5"/>
      <c r="G492" s="5"/>
      <c r="H492" s="5"/>
      <c r="I492" s="5"/>
      <c r="J492" s="5"/>
      <c r="K492" s="4"/>
    </row>
    <row r="493" spans="2:11">
      <c r="B493" s="4"/>
      <c r="C493" s="4"/>
      <c r="D493" s="4"/>
      <c r="E493" s="4"/>
      <c r="F493" s="5"/>
      <c r="G493" s="5"/>
      <c r="H493" s="5"/>
      <c r="I493" s="5"/>
      <c r="J493" s="5"/>
      <c r="K493" s="4"/>
    </row>
    <row r="494" spans="2:11">
      <c r="B494" s="4"/>
      <c r="C494" s="4"/>
      <c r="D494" s="4"/>
      <c r="E494" s="4"/>
      <c r="F494" s="5"/>
      <c r="G494" s="5"/>
      <c r="H494" s="5"/>
      <c r="I494" s="5"/>
      <c r="J494" s="5"/>
      <c r="K494" s="4"/>
    </row>
    <row r="495" spans="2:11">
      <c r="B495" s="4"/>
      <c r="C495" s="4"/>
      <c r="D495" s="4"/>
      <c r="E495" s="4"/>
      <c r="F495" s="5"/>
      <c r="G495" s="5"/>
      <c r="H495" s="5"/>
      <c r="I495" s="5"/>
      <c r="J495" s="5"/>
      <c r="K495" s="4"/>
    </row>
    <row r="496" spans="2:11">
      <c r="B496" s="4"/>
      <c r="C496" s="4"/>
      <c r="D496" s="4"/>
      <c r="E496" s="4"/>
      <c r="F496" s="5"/>
      <c r="G496" s="5"/>
      <c r="H496" s="5"/>
      <c r="I496" s="5"/>
      <c r="J496" s="5"/>
      <c r="K496" s="4"/>
    </row>
    <row r="497" spans="2:11">
      <c r="B497" s="4"/>
      <c r="C497" s="4"/>
      <c r="D497" s="4"/>
      <c r="E497" s="4"/>
      <c r="F497" s="5"/>
      <c r="G497" s="5"/>
      <c r="H497" s="5"/>
      <c r="I497" s="5"/>
      <c r="J497" s="5"/>
      <c r="K497" s="4"/>
    </row>
    <row r="498" spans="2:11">
      <c r="B498" s="4"/>
      <c r="C498" s="4"/>
      <c r="D498" s="4"/>
      <c r="E498" s="4"/>
      <c r="F498" s="5"/>
      <c r="G498" s="5"/>
      <c r="H498" s="5"/>
      <c r="I498" s="5"/>
      <c r="J498" s="5"/>
      <c r="K498" s="4"/>
    </row>
    <row r="499" spans="2:11">
      <c r="B499" s="4"/>
      <c r="C499" s="4"/>
      <c r="D499" s="4"/>
      <c r="E499" s="4"/>
      <c r="F499" s="5"/>
      <c r="G499" s="5"/>
      <c r="H499" s="5"/>
      <c r="I499" s="5"/>
      <c r="J499" s="5"/>
      <c r="K499" s="4"/>
    </row>
    <row r="500" spans="2:11">
      <c r="B500" s="4"/>
      <c r="C500" s="4"/>
      <c r="D500" s="4"/>
      <c r="E500" s="4"/>
      <c r="F500" s="5"/>
      <c r="G500" s="5"/>
      <c r="H500" s="5"/>
      <c r="I500" s="5"/>
      <c r="J500" s="5"/>
      <c r="K500" s="4"/>
    </row>
    <row r="501" spans="2:11">
      <c r="B501" s="4"/>
      <c r="C501" s="4"/>
      <c r="D501" s="4"/>
      <c r="E501" s="4"/>
      <c r="F501" s="5"/>
      <c r="G501" s="5"/>
      <c r="H501" s="5"/>
      <c r="I501" s="5"/>
      <c r="J501" s="5"/>
      <c r="K501" s="4"/>
    </row>
    <row r="502" spans="2:11">
      <c r="B502" s="4"/>
      <c r="C502" s="4"/>
      <c r="D502" s="4"/>
      <c r="E502" s="4"/>
      <c r="F502" s="5"/>
      <c r="G502" s="5"/>
      <c r="H502" s="5"/>
      <c r="I502" s="5"/>
      <c r="J502" s="5"/>
      <c r="K502" s="4"/>
    </row>
    <row r="503" spans="2:11">
      <c r="B503" s="4"/>
      <c r="C503" s="4"/>
      <c r="D503" s="4"/>
      <c r="E503" s="4"/>
      <c r="F503" s="5"/>
      <c r="G503" s="5"/>
      <c r="H503" s="5"/>
      <c r="I503" s="5"/>
      <c r="J503" s="5"/>
      <c r="K503" s="4"/>
    </row>
    <row r="504" spans="2:11">
      <c r="B504" s="4"/>
      <c r="C504" s="4"/>
      <c r="D504" s="4"/>
      <c r="E504" s="4"/>
      <c r="F504" s="5"/>
      <c r="G504" s="5"/>
      <c r="H504" s="5"/>
      <c r="I504" s="5"/>
      <c r="J504" s="5"/>
      <c r="K504" s="4"/>
    </row>
    <row r="505" spans="2:11">
      <c r="B505" s="4"/>
      <c r="C505" s="4"/>
      <c r="D505" s="4"/>
      <c r="E505" s="4"/>
      <c r="F505" s="5"/>
      <c r="G505" s="5"/>
      <c r="H505" s="5"/>
      <c r="I505" s="5"/>
      <c r="J505" s="5"/>
      <c r="K505" s="4"/>
    </row>
    <row r="506" spans="2:11">
      <c r="B506" s="4"/>
      <c r="C506" s="4"/>
      <c r="D506" s="4"/>
      <c r="E506" s="4"/>
      <c r="F506" s="5"/>
      <c r="G506" s="5"/>
      <c r="H506" s="5"/>
      <c r="I506" s="5"/>
      <c r="J506" s="5"/>
      <c r="K506" s="4"/>
    </row>
    <row r="507" spans="2:11">
      <c r="B507" s="4"/>
      <c r="C507" s="4"/>
      <c r="D507" s="4"/>
      <c r="E507" s="4"/>
      <c r="F507" s="5"/>
      <c r="G507" s="5"/>
      <c r="H507" s="5"/>
      <c r="I507" s="5"/>
      <c r="J507" s="5"/>
      <c r="K507" s="4"/>
    </row>
    <row r="508" spans="2:11">
      <c r="B508" s="4"/>
      <c r="C508" s="4"/>
      <c r="D508" s="4"/>
      <c r="E508" s="4"/>
      <c r="F508" s="5"/>
      <c r="G508" s="5"/>
      <c r="H508" s="5"/>
      <c r="I508" s="5"/>
      <c r="J508" s="5"/>
      <c r="K508" s="4"/>
    </row>
    <row r="509" spans="2:11">
      <c r="B509" s="4"/>
      <c r="C509" s="4"/>
      <c r="D509" s="4"/>
      <c r="E509" s="4"/>
      <c r="F509" s="5"/>
      <c r="G509" s="5"/>
      <c r="H509" s="5"/>
      <c r="I509" s="5"/>
      <c r="J509" s="5"/>
      <c r="K509" s="4"/>
    </row>
    <row r="510" spans="2:11">
      <c r="B510" s="4"/>
      <c r="C510" s="4"/>
      <c r="D510" s="4"/>
      <c r="E510" s="4"/>
      <c r="F510" s="5"/>
      <c r="G510" s="5"/>
      <c r="H510" s="5"/>
      <c r="I510" s="5"/>
      <c r="J510" s="5"/>
      <c r="K510" s="4"/>
    </row>
    <row r="511" spans="2:11">
      <c r="B511" s="4"/>
      <c r="C511" s="4"/>
      <c r="D511" s="4"/>
      <c r="E511" s="4"/>
      <c r="F511" s="5"/>
      <c r="G511" s="5"/>
      <c r="H511" s="5"/>
      <c r="I511" s="5"/>
      <c r="J511" s="5"/>
      <c r="K511" s="4"/>
    </row>
    <row r="512" spans="2:11">
      <c r="B512" s="4"/>
      <c r="C512" s="4"/>
      <c r="D512" s="4"/>
      <c r="E512" s="4"/>
      <c r="F512" s="5"/>
      <c r="G512" s="5"/>
      <c r="H512" s="5"/>
      <c r="I512" s="5"/>
      <c r="J512" s="5"/>
      <c r="K512" s="4"/>
    </row>
    <row r="513" spans="2:11">
      <c r="B513" s="4"/>
      <c r="C513" s="4"/>
      <c r="D513" s="4"/>
      <c r="E513" s="4"/>
      <c r="F513" s="5"/>
      <c r="G513" s="5"/>
      <c r="H513" s="5"/>
      <c r="I513" s="5"/>
      <c r="J513" s="5"/>
      <c r="K513" s="4"/>
    </row>
    <row r="514" spans="2:11">
      <c r="B514" s="4"/>
      <c r="C514" s="4"/>
      <c r="D514" s="4"/>
      <c r="E514" s="4"/>
      <c r="F514" s="5"/>
      <c r="G514" s="5"/>
      <c r="H514" s="5"/>
      <c r="I514" s="5"/>
      <c r="J514" s="5"/>
      <c r="K514" s="4"/>
    </row>
    <row r="515" spans="2:11">
      <c r="B515" s="4"/>
      <c r="C515" s="4"/>
      <c r="D515" s="4"/>
      <c r="E515" s="4"/>
      <c r="F515" s="5"/>
      <c r="G515" s="5"/>
      <c r="H515" s="5"/>
      <c r="I515" s="5"/>
      <c r="J515" s="5"/>
      <c r="K515" s="4"/>
    </row>
    <row r="516" spans="2:11">
      <c r="B516" s="4"/>
      <c r="C516" s="4"/>
      <c r="D516" s="4"/>
      <c r="E516" s="4"/>
      <c r="F516" s="5"/>
      <c r="G516" s="5"/>
      <c r="H516" s="5"/>
      <c r="I516" s="5"/>
      <c r="J516" s="5"/>
      <c r="K516" s="4"/>
    </row>
    <row r="517" spans="2:11">
      <c r="B517" s="4"/>
      <c r="C517" s="4"/>
      <c r="D517" s="4"/>
      <c r="E517" s="4"/>
      <c r="F517" s="5"/>
      <c r="G517" s="5"/>
      <c r="H517" s="5"/>
      <c r="I517" s="5"/>
      <c r="J517" s="5"/>
      <c r="K517" s="4"/>
    </row>
    <row r="518" spans="2:11">
      <c r="B518" s="4"/>
      <c r="C518" s="4"/>
      <c r="D518" s="4"/>
      <c r="E518" s="4"/>
      <c r="F518" s="5"/>
      <c r="G518" s="5"/>
      <c r="H518" s="5"/>
      <c r="I518" s="5"/>
      <c r="J518" s="5"/>
      <c r="K518" s="4"/>
    </row>
    <row r="519" spans="2:11">
      <c r="B519" s="4"/>
      <c r="C519" s="4"/>
      <c r="D519" s="4"/>
      <c r="E519" s="4"/>
      <c r="F519" s="5"/>
      <c r="G519" s="5"/>
      <c r="H519" s="5"/>
      <c r="I519" s="5"/>
      <c r="J519" s="5"/>
      <c r="K519" s="4"/>
    </row>
    <row r="520" spans="2:11">
      <c r="B520" s="4"/>
      <c r="C520" s="4"/>
      <c r="D520" s="4"/>
      <c r="E520" s="4"/>
      <c r="F520" s="5"/>
      <c r="G520" s="5"/>
      <c r="H520" s="5"/>
      <c r="I520" s="5"/>
      <c r="J520" s="5"/>
      <c r="K520" s="4"/>
    </row>
    <row r="521" spans="2:11">
      <c r="B521" s="4"/>
      <c r="C521" s="4"/>
      <c r="D521" s="4"/>
      <c r="E521" s="4"/>
      <c r="F521" s="5"/>
      <c r="G521" s="5"/>
      <c r="H521" s="5"/>
      <c r="I521" s="5"/>
      <c r="J521" s="5"/>
      <c r="K521" s="4"/>
    </row>
    <row r="522" spans="2:11">
      <c r="B522" s="4"/>
      <c r="C522" s="4"/>
      <c r="D522" s="4"/>
      <c r="E522" s="4"/>
      <c r="F522" s="5"/>
      <c r="G522" s="5"/>
      <c r="H522" s="5"/>
      <c r="I522" s="5"/>
      <c r="J522" s="5"/>
      <c r="K522" s="4"/>
    </row>
    <row r="523" spans="2:11">
      <c r="B523" s="4"/>
      <c r="C523" s="4"/>
      <c r="D523" s="4"/>
      <c r="E523" s="4"/>
      <c r="F523" s="5"/>
      <c r="G523" s="5"/>
      <c r="H523" s="5"/>
      <c r="I523" s="5"/>
      <c r="J523" s="5"/>
      <c r="K523" s="4"/>
    </row>
    <row r="524" spans="2:11">
      <c r="B524" s="4"/>
      <c r="C524" s="4"/>
      <c r="D524" s="4"/>
      <c r="E524" s="4"/>
      <c r="F524" s="5"/>
      <c r="G524" s="5"/>
      <c r="H524" s="5"/>
      <c r="I524" s="5"/>
      <c r="J524" s="5"/>
      <c r="K524" s="4"/>
    </row>
    <row r="525" spans="2:11">
      <c r="B525" s="4"/>
      <c r="C525" s="4"/>
      <c r="D525" s="4"/>
      <c r="E525" s="4"/>
      <c r="F525" s="5"/>
      <c r="G525" s="5"/>
      <c r="H525" s="5"/>
      <c r="I525" s="5"/>
      <c r="J525" s="5"/>
      <c r="K525" s="4"/>
    </row>
    <row r="526" spans="2:11">
      <c r="B526" s="4"/>
      <c r="C526" s="4"/>
      <c r="D526" s="4"/>
      <c r="E526" s="4"/>
      <c r="F526" s="5"/>
      <c r="G526" s="5"/>
      <c r="H526" s="5"/>
      <c r="I526" s="5"/>
      <c r="J526" s="5"/>
      <c r="K526" s="4"/>
    </row>
    <row r="527" spans="2:11">
      <c r="B527" s="4"/>
      <c r="C527" s="4"/>
      <c r="D527" s="4"/>
      <c r="E527" s="4"/>
      <c r="F527" s="5"/>
      <c r="G527" s="5"/>
      <c r="H527" s="5"/>
      <c r="I527" s="5"/>
      <c r="J527" s="5"/>
      <c r="K527" s="4"/>
    </row>
    <row r="528" spans="2:11">
      <c r="B528" s="4"/>
      <c r="C528" s="4"/>
      <c r="D528" s="4"/>
      <c r="E528" s="4"/>
      <c r="F528" s="5"/>
      <c r="G528" s="5"/>
      <c r="H528" s="5"/>
      <c r="I528" s="5"/>
      <c r="J528" s="5"/>
      <c r="K528" s="4"/>
    </row>
    <row r="529" spans="2:11">
      <c r="B529" s="4"/>
      <c r="C529" s="4"/>
      <c r="D529" s="4"/>
      <c r="E529" s="4"/>
      <c r="F529" s="5"/>
      <c r="G529" s="5"/>
      <c r="H529" s="5"/>
      <c r="I529" s="5"/>
      <c r="J529" s="5"/>
      <c r="K529" s="4"/>
    </row>
    <row r="530" spans="2:11">
      <c r="B530" s="4"/>
      <c r="C530" s="4"/>
      <c r="D530" s="4"/>
      <c r="E530" s="4"/>
      <c r="F530" s="5"/>
      <c r="G530" s="5"/>
      <c r="H530" s="5"/>
      <c r="I530" s="5"/>
      <c r="J530" s="5"/>
      <c r="K530" s="4"/>
    </row>
    <row r="531" spans="2:11">
      <c r="B531" s="4"/>
      <c r="C531" s="4"/>
      <c r="D531" s="4"/>
      <c r="E531" s="4"/>
      <c r="F531" s="5"/>
      <c r="G531" s="5"/>
      <c r="H531" s="5"/>
      <c r="I531" s="5"/>
      <c r="J531" s="5"/>
      <c r="K531" s="4"/>
    </row>
    <row r="532" spans="2:11">
      <c r="B532" s="4"/>
      <c r="C532" s="4"/>
      <c r="D532" s="4"/>
      <c r="E532" s="4"/>
      <c r="F532" s="5"/>
      <c r="G532" s="5"/>
      <c r="H532" s="5"/>
      <c r="I532" s="5"/>
      <c r="J532" s="5"/>
      <c r="K532" s="4"/>
    </row>
    <row r="533" spans="2:11">
      <c r="B533" s="4"/>
      <c r="C533" s="4"/>
      <c r="D533" s="4"/>
      <c r="E533" s="4"/>
      <c r="F533" s="5"/>
      <c r="G533" s="5"/>
      <c r="H533" s="5"/>
      <c r="I533" s="5"/>
      <c r="J533" s="5"/>
      <c r="K533" s="4"/>
    </row>
    <row r="534" spans="2:11">
      <c r="B534" s="4"/>
      <c r="C534" s="4"/>
      <c r="D534" s="4"/>
      <c r="E534" s="4"/>
      <c r="F534" s="5"/>
      <c r="G534" s="5"/>
      <c r="H534" s="5"/>
      <c r="I534" s="5"/>
      <c r="J534" s="5"/>
      <c r="K534" s="4"/>
    </row>
    <row r="535" spans="2:11">
      <c r="B535" s="4"/>
      <c r="C535" s="4"/>
      <c r="D535" s="4"/>
      <c r="E535" s="4"/>
      <c r="F535" s="5"/>
      <c r="G535" s="5"/>
      <c r="H535" s="5"/>
      <c r="I535" s="5"/>
      <c r="J535" s="5"/>
      <c r="K535" s="4"/>
    </row>
    <row r="536" spans="2:11">
      <c r="B536" s="4"/>
      <c r="C536" s="4"/>
      <c r="D536" s="4"/>
      <c r="E536" s="4"/>
      <c r="F536" s="5"/>
      <c r="G536" s="5"/>
      <c r="H536" s="5"/>
      <c r="I536" s="5"/>
      <c r="J536" s="5"/>
      <c r="K536" s="4"/>
    </row>
    <row r="537" spans="2:11">
      <c r="B537" s="4"/>
      <c r="C537" s="4"/>
      <c r="D537" s="4"/>
      <c r="E537" s="4"/>
      <c r="F537" s="5"/>
      <c r="G537" s="5"/>
      <c r="H537" s="5"/>
      <c r="I537" s="5"/>
      <c r="J537" s="5"/>
      <c r="K537" s="4"/>
    </row>
    <row r="538" spans="2:11">
      <c r="B538" s="4"/>
      <c r="C538" s="4"/>
      <c r="D538" s="4"/>
      <c r="E538" s="4"/>
      <c r="F538" s="5"/>
      <c r="G538" s="5"/>
      <c r="H538" s="5"/>
      <c r="I538" s="5"/>
      <c r="J538" s="5"/>
      <c r="K538" s="4"/>
    </row>
    <row r="539" spans="2:11">
      <c r="B539" s="4"/>
      <c r="C539" s="4"/>
      <c r="D539" s="4"/>
      <c r="E539" s="4"/>
      <c r="F539" s="5"/>
      <c r="G539" s="5"/>
      <c r="H539" s="5"/>
      <c r="I539" s="5"/>
      <c r="J539" s="5"/>
      <c r="K539" s="4"/>
    </row>
    <row r="540" spans="2:11">
      <c r="B540" s="4"/>
      <c r="C540" s="4"/>
      <c r="D540" s="4"/>
      <c r="E540" s="4"/>
      <c r="F540" s="5"/>
      <c r="G540" s="5"/>
      <c r="H540" s="5"/>
      <c r="I540" s="5"/>
      <c r="J540" s="5"/>
      <c r="K540" s="4"/>
    </row>
    <row r="541" spans="2:11">
      <c r="B541" s="4"/>
      <c r="C541" s="4"/>
      <c r="D541" s="4"/>
      <c r="E541" s="4"/>
      <c r="F541" s="5"/>
      <c r="G541" s="5"/>
      <c r="H541" s="5"/>
      <c r="I541" s="5"/>
      <c r="J541" s="5"/>
      <c r="K541" s="4"/>
    </row>
    <row r="542" spans="2:11">
      <c r="B542" s="4"/>
      <c r="C542" s="4"/>
      <c r="D542" s="4"/>
      <c r="E542" s="4"/>
      <c r="F542" s="5"/>
      <c r="G542" s="5"/>
      <c r="H542" s="5"/>
      <c r="I542" s="5"/>
      <c r="J542" s="5"/>
      <c r="K542" s="4"/>
    </row>
  </sheetData>
  <mergeCells count="3">
    <mergeCell ref="B2:K2"/>
    <mergeCell ref="B66:K66"/>
    <mergeCell ref="B64:E64"/>
  </mergeCells>
  <pageMargins left="0.47244094488188976" right="0.11811023622047244" top="0.6692913385826772" bottom="0.6692913385826772" header="0.31496062992125984" footer="0.31496062992125984"/>
  <pageSetup paperSize="9" scale="82" orientation="portrait" r:id="rId1"/>
  <rowBreaks count="3" manualBreakCount="3">
    <brk id="65" max="16383" man="1"/>
    <brk id="123" max="16383" man="1"/>
    <brk id="1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Valued Acer Customer</cp:lastModifiedBy>
  <cp:lastPrinted>2015-01-27T11:41:42Z</cp:lastPrinted>
  <dcterms:created xsi:type="dcterms:W3CDTF">2013-02-27T22:02:07Z</dcterms:created>
  <dcterms:modified xsi:type="dcterms:W3CDTF">2015-01-28T16:31:08Z</dcterms:modified>
</cp:coreProperties>
</file>